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Paarvergleich" sheetId="1" r:id="rId1"/>
  </sheets>
  <definedNames>
    <definedName name="_xlnm.Print_Area" localSheetId="0">'Paarvergleich'!$A$1:$V$53</definedName>
    <definedName name="Excel_BuiltIn_Print_Area_2">"$#REF!.$A$1:$AN$49"</definedName>
    <definedName name="Excel_BuiltIn_Print_Area_1">'Paarvergleich'!$A$1:$V$24</definedName>
  </definedNames>
  <calcPr fullCalcOnLoad="1"/>
</workbook>
</file>

<file path=xl/sharedStrings.xml><?xml version="1.0" encoding="utf-8"?>
<sst xmlns="http://schemas.openxmlformats.org/spreadsheetml/2006/main" count="14" uniqueCount="14">
  <si>
    <t>Kundenanforderungen an ein Trinkglas</t>
  </si>
  <si>
    <t>FTMKO2; 10.04.99</t>
  </si>
  <si>
    <r>
      <t>Paarweiser Vergleich</t>
    </r>
    <r>
      <rPr>
        <sz val="16"/>
        <rFont val="Arial"/>
        <family val="2"/>
      </rPr>
      <t xml:space="preserve">    </t>
    </r>
    <r>
      <rPr>
        <sz val="13"/>
        <rFont val="Arial"/>
        <family val="2"/>
      </rPr>
      <t xml:space="preserve">   </t>
    </r>
    <r>
      <rPr>
        <sz val="8"/>
        <rFont val="Arial"/>
        <family val="2"/>
      </rPr>
      <t>Füllen Sie die gelben Felder aus. Grün ist wichtiger als Gelb: 2/ Gleich wichtig:1 / Grün ist weniger wichtig als Gelb: 0. In den Diagrammen muss ggf. der Datenbereich angepasst werden.</t>
    </r>
  </si>
  <si>
    <t>Rang</t>
  </si>
  <si>
    <t>Werte für das Histogramm</t>
  </si>
  <si>
    <t>Sortierspalten für Paretodiagramm</t>
  </si>
  <si>
    <t>Aussehen</t>
  </si>
  <si>
    <t>Gewicht</t>
  </si>
  <si>
    <t>verletzungssicher</t>
  </si>
  <si>
    <t>auslaufsicher</t>
  </si>
  <si>
    <t>reinigungsfreundlich</t>
  </si>
  <si>
    <t>einfache Handhabung</t>
  </si>
  <si>
    <t>Getränk kühl halten</t>
  </si>
  <si>
    <t>Summe (Spalte) Σ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</si>
</sst>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7.8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vertical="top"/>
      <protection locked="0"/>
    </xf>
    <xf numFmtId="164" fontId="1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 textRotation="90"/>
      <protection/>
    </xf>
    <xf numFmtId="164" fontId="5" fillId="0" borderId="0" xfId="0" applyFont="1" applyAlignment="1" applyProtection="1">
      <alignment vertical="top" wrapText="1"/>
      <protection/>
    </xf>
    <xf numFmtId="164" fontId="1" fillId="3" borderId="2" xfId="0" applyFont="1" applyFill="1" applyBorder="1" applyAlignment="1" applyProtection="1">
      <alignment textRotation="45"/>
      <protection/>
    </xf>
    <xf numFmtId="164" fontId="1" fillId="0" borderId="3" xfId="0" applyFont="1" applyBorder="1" applyAlignment="1" applyProtection="1">
      <alignment textRotation="45"/>
      <protection/>
    </xf>
    <xf numFmtId="164" fontId="1" fillId="0" borderId="4" xfId="0" applyFont="1" applyBorder="1" applyAlignment="1" applyProtection="1">
      <alignment textRotation="45"/>
      <protection/>
    </xf>
    <xf numFmtId="164" fontId="1" fillId="0" borderId="4" xfId="0" applyFont="1" applyBorder="1" applyAlignment="1" applyProtection="1">
      <alignment horizontal="center" textRotation="45" wrapText="1"/>
      <protection/>
    </xf>
    <xf numFmtId="164" fontId="1" fillId="0" borderId="5" xfId="0" applyFont="1" applyBorder="1" applyAlignment="1" applyProtection="1">
      <alignment horizontal="center" textRotation="45" wrapText="1"/>
      <protection/>
    </xf>
    <xf numFmtId="164" fontId="1" fillId="0" borderId="0" xfId="0" applyFont="1" applyAlignment="1" applyProtection="1">
      <alignment textRotation="90"/>
      <protection/>
    </xf>
    <xf numFmtId="164" fontId="1" fillId="2" borderId="1" xfId="0" applyFont="1" applyFill="1" applyBorder="1" applyAlignment="1" applyProtection="1">
      <alignment/>
      <protection locked="0"/>
    </xf>
    <xf numFmtId="164" fontId="1" fillId="4" borderId="0" xfId="0" applyFont="1" applyFill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6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7" xfId="0" applyNumberFormat="1" applyFont="1" applyBorder="1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1" fillId="4" borderId="0" xfId="0" applyFont="1" applyFill="1" applyAlignment="1" applyProtection="1">
      <alignment/>
      <protection/>
    </xf>
    <xf numFmtId="164" fontId="1" fillId="2" borderId="0" xfId="0" applyFont="1" applyFill="1" applyAlignment="1" applyProtection="1">
      <alignment/>
      <protection locked="0"/>
    </xf>
    <xf numFmtId="164" fontId="1" fillId="0" borderId="2" xfId="0" applyFont="1" applyBorder="1" applyAlignment="1" applyProtection="1">
      <alignment/>
      <protection/>
    </xf>
    <xf numFmtId="164" fontId="1" fillId="2" borderId="8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/>
      <protection locked="0"/>
    </xf>
    <xf numFmtId="164" fontId="1" fillId="4" borderId="8" xfId="0" applyFont="1" applyFill="1" applyBorder="1" applyAlignment="1" applyProtection="1">
      <alignment/>
      <protection/>
    </xf>
    <xf numFmtId="164" fontId="1" fillId="0" borderId="9" xfId="0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Paarvergleich!$Y$4:$Y$11</c:f>
              <c:strCache/>
            </c:strRef>
          </c:cat>
          <c:val>
            <c:numRef>
              <c:f>Paarvergleich!$Z$4:$Z$11</c:f>
              <c:numCache/>
            </c:numRef>
          </c:val>
        </c:ser>
        <c:overlap val="100"/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0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8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Paretodiagramm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Paarvergleich!$AA$4:$AA$11</c:f>
              <c:strCache/>
            </c:strRef>
          </c:cat>
          <c:val>
            <c:numRef>
              <c:f>Paarvergleich!$AB$4:$AB$11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At val="0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24</xdr:row>
      <xdr:rowOff>38100</xdr:rowOff>
    </xdr:from>
    <xdr:to>
      <xdr:col>32</xdr:col>
      <xdr:colOff>200025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6105525" y="5067300"/>
        <a:ext cx="4924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16</xdr:row>
      <xdr:rowOff>133350</xdr:rowOff>
    </xdr:from>
    <xdr:to>
      <xdr:col>20</xdr:col>
      <xdr:colOff>19050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52400" y="3867150"/>
        <a:ext cx="52101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view="pageBreakPreview" zoomScaleSheetLayoutView="100" workbookViewId="0" topLeftCell="A1">
      <selection activeCell="W39" sqref="W39"/>
    </sheetView>
  </sheetViews>
  <sheetFormatPr defaultColWidth="12" defaultRowHeight="11.25"/>
  <cols>
    <col min="1" max="1" width="4.5" style="1" customWidth="1"/>
    <col min="2" max="2" width="23" style="1" customWidth="1"/>
    <col min="3" max="22" width="3.66015625" style="1" customWidth="1"/>
    <col min="23" max="23" width="3.66015625" style="2" customWidth="1"/>
    <col min="24" max="24" width="5.66015625" style="2" customWidth="1"/>
    <col min="25" max="25" width="8.5" style="2" customWidth="1"/>
    <col min="26" max="26" width="8.5" style="3" customWidth="1"/>
    <col min="27" max="28" width="8.5" style="2" customWidth="1"/>
    <col min="29" max="16384" width="11.33203125" style="1" customWidth="1"/>
  </cols>
  <sheetData>
    <row r="1" spans="2:28" s="4" customFormat="1" ht="16.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2"/>
      <c r="Z1" s="3"/>
      <c r="AA1" s="2"/>
      <c r="AB1" s="2"/>
    </row>
    <row r="2" spans="2:26" s="2" customFormat="1" ht="12.75" hidden="1">
      <c r="B2" s="6" t="s">
        <v>1</v>
      </c>
      <c r="C2" s="2">
        <f ca="1">IF(INDIRECT(ADDRESS(COLUMN(C2)-COLUMN($C$4)+4,ROW(C2)-ROW($C$4)+3,4))="","",INDIRECT(ADDRESS(COLUMN(C2)-COLUMN($C$4)+4,ROW(C2)-ROW($C$4)+3,4)))</f>
        <v>1</v>
      </c>
      <c r="D2" s="2">
        <f ca="1">IF(INDIRECT(ADDRESS(COLUMN(D2)-COLUMN($C$4)+4,ROW(D2)-ROW($C$4)+3,4))="","",INDIRECT(ADDRESS(COLUMN(D2)-COLUMN($C$4)+4,ROW(D2)-ROW($C$4)+3,4)))</f>
        <v>2</v>
      </c>
      <c r="E2" s="2">
        <f ca="1">IF(INDIRECT(ADDRESS(COLUMN(E2)-COLUMN($C$4)+4,ROW(E2)-ROW($C$4)+3,4))="","",INDIRECT(ADDRESS(COLUMN(E2)-COLUMN($C$4)+4,ROW(E2)-ROW($C$4)+3,4)))</f>
        <v>3</v>
      </c>
      <c r="F2" s="2">
        <f ca="1">IF(INDIRECT(ADDRESS(COLUMN(F2)-COLUMN($C$4)+4,ROW(F2)-ROW($C$4)+3,4))="","",INDIRECT(ADDRESS(COLUMN(F2)-COLUMN($C$4)+4,ROW(F2)-ROW($C$4)+3,4)))</f>
        <v>4</v>
      </c>
      <c r="G2" s="2">
        <f ca="1">IF(INDIRECT(ADDRESS(COLUMN(G2)-COLUMN($C$4)+4,ROW(G2)-ROW($C$4)+3,4))="","",INDIRECT(ADDRESS(COLUMN(G2)-COLUMN($C$4)+4,ROW(G2)-ROW($C$4)+3,4)))</f>
        <v>5</v>
      </c>
      <c r="H2" s="2">
        <f ca="1">IF(INDIRECT(ADDRESS(COLUMN(H2)-COLUMN($C$4)+4,ROW(H2)-ROW($C$4)+3,4))="","",INDIRECT(ADDRESS(COLUMN(H2)-COLUMN($C$4)+4,ROW(H2)-ROW($C$4)+3,4)))</f>
        <v>6</v>
      </c>
      <c r="I2" s="2">
        <f ca="1">IF(INDIRECT(ADDRESS(COLUMN(I2)-COLUMN($C$4)+4,ROW(I2)-ROW($C$4)+3,4))="","",INDIRECT(ADDRESS(COLUMN(I2)-COLUMN($C$4)+4,ROW(I2)-ROW($C$4)+3,4)))</f>
        <v>7</v>
      </c>
      <c r="J2" s="2">
        <f ca="1">IF(INDIRECT(ADDRESS(COLUMN(J2)-COLUMN($C$4)+4,ROW(J2)-ROW($C$4)+3,4))="","",INDIRECT(ADDRESS(COLUMN(J2)-COLUMN($C$4)+4,ROW(J2)-ROW($C$4)+3,4)))</f>
        <v>8</v>
      </c>
      <c r="K2" s="2">
        <f ca="1">IF(INDIRECT(ADDRESS(COLUMN(K2)-COLUMN($C$4)+4,ROW(K2)-ROW($C$4)+3,4))="","",INDIRECT(ADDRESS(COLUMN(K2)-COLUMN($C$4)+4,ROW(K2)-ROW($C$4)+3,4)))</f>
        <v>9</v>
      </c>
      <c r="L2" s="2">
        <f ca="1">IF(INDIRECT(ADDRESS(COLUMN(L2)-COLUMN($C$4)+4,ROW(L2)-ROW($C$4)+3,4))="","",INDIRECT(ADDRESS(COLUMN(L2)-COLUMN($C$4)+4,ROW(L2)-ROW($C$4)+3,4)))</f>
        <v>10</v>
      </c>
      <c r="M2" s="2">
        <f ca="1">IF(INDIRECT(ADDRESS(COLUMN(M2)-COLUMN($C$4)+4,ROW(M2)-ROW($C$4)+3,4))="","",INDIRECT(ADDRESS(COLUMN(M2)-COLUMN($C$4)+4,ROW(M2)-ROW($C$4)+3,4)))</f>
        <v>11</v>
      </c>
      <c r="N2" s="2">
        <f ca="1">IF(INDIRECT(ADDRESS(COLUMN(N2)-COLUMN($C$4)+4,ROW(N2)-ROW($C$4)+3,4))="","",INDIRECT(ADDRESS(COLUMN(N2)-COLUMN($C$4)+4,ROW(N2)-ROW($C$4)+3,4)))</f>
        <v>12</v>
      </c>
      <c r="O2" s="2">
        <f ca="1">IF(INDIRECT(ADDRESS(COLUMN(O2)-COLUMN($C$4)+4,ROW(O2)-ROW($C$4)+3,4))="","",INDIRECT(ADDRESS(COLUMN(O2)-COLUMN($C$4)+4,ROW(O2)-ROW($C$4)+3,4)))</f>
        <v>13</v>
      </c>
      <c r="P2" s="2">
        <f ca="1">IF(INDIRECT(ADDRESS(COLUMN(P2)-COLUMN($C$4)+4,ROW(P2)-ROW($C$4)+3,4))="","",INDIRECT(ADDRESS(COLUMN(P2)-COLUMN($C$4)+4,ROW(P2)-ROW($C$4)+3,4)))</f>
        <v>14</v>
      </c>
      <c r="Q2" s="2">
        <f ca="1">IF(INDIRECT(ADDRESS(COLUMN(Q2)-COLUMN($C$4)+4,ROW(Q2)-ROW($C$4)+3,4))="","",INDIRECT(ADDRESS(COLUMN(Q2)-COLUMN($C$4)+4,ROW(Q2)-ROW($C$4)+3,4)))</f>
        <v>15</v>
      </c>
      <c r="R2" s="2">
        <f ca="1">IF(INDIRECT(ADDRESS(COLUMN(R2)-COLUMN($C$4)+4,ROW(R2)-ROW($C$4)+3,4))="","",INDIRECT(ADDRESS(COLUMN(R2)-COLUMN($C$4)+4,ROW(R2)-ROW($C$4)+3,4)))</f>
        <v>16</v>
      </c>
      <c r="S2" s="2">
        <f ca="1">IF(INDIRECT(ADDRESS(COLUMN(S2)-COLUMN($C$4)+4,ROW(S2)-ROW($C$4)+3,4))="","",INDIRECT(ADDRESS(COLUMN(S2)-COLUMN($C$4)+4,ROW(S2)-ROW($C$4)+3,4)))</f>
        <v>17</v>
      </c>
      <c r="T2" s="2">
        <f ca="1">IF(INDIRECT(ADDRESS(COLUMN(T2)-COLUMN($C$4)+4,ROW(T2)-ROW($C$4)+3,4))="","",INDIRECT(ADDRESS(COLUMN(T2)-COLUMN($C$4)+4,ROW(T2)-ROW($C$4)+3,4)))</f>
        <v>18</v>
      </c>
      <c r="U2" s="2">
        <f ca="1">IF(INDIRECT(ADDRESS(COLUMN(U2)-COLUMN($C$4)+4,ROW(U2)-ROW($C$4)+3,4))="","",INDIRECT(ADDRESS(COLUMN(U2)-COLUMN($C$4)+4,ROW(U2)-ROW($C$4)+3,4)))</f>
        <v>19</v>
      </c>
      <c r="V2" s="2">
        <f ca="1">IF(INDIRECT(ADDRESS(COLUMN(V2)-COLUMN($C$4)+4,ROW(V2)-ROW($C$4)+3,4))="","",INDIRECT(ADDRESS(COLUMN(V2)-COLUMN($C$4)+4,ROW(V2)-ROW($C$4)+3,4)))</f>
        <v>20</v>
      </c>
      <c r="W2" s="6"/>
      <c r="X2" s="6"/>
      <c r="Z2" s="3"/>
    </row>
    <row r="3" spans="1:28" s="14" customFormat="1" ht="111.75" customHeight="1">
      <c r="A3" s="7">
        <f>IF(COUNTIF(C4:V23,"&gt;2")&gt;0,"Fehleingabe","")</f>
      </c>
      <c r="B3" s="8" t="s">
        <v>2</v>
      </c>
      <c r="C3" s="9" t="str">
        <f ca="1">IF(INDIRECT(ADDRESS(COLUMN(C3)-COLUMN($C$4)+4,ROW(C3)-ROW($C$4)+3,4))="","",INDIRECT(ADDRESS(COLUMN(C3)-COLUMN($C$4)+4,ROW(C3)-ROW($C$4)+3,4)))</f>
        <v>Aussehen</v>
      </c>
      <c r="D3" s="9" t="str">
        <f ca="1">IF(INDIRECT(ADDRESS(COLUMN(D3)-COLUMN($C$4)+4,ROW(D3)-ROW($C$4)+3,4))="","",INDIRECT(ADDRESS(COLUMN(D3)-COLUMN($C$4)+4,ROW(D3)-ROW($C$4)+3,4)))</f>
        <v>Gewicht</v>
      </c>
      <c r="E3" s="9" t="str">
        <f ca="1">IF(INDIRECT(ADDRESS(COLUMN(E3)-COLUMN($C$4)+4,ROW(E3)-ROW($C$4)+3,4))="","",INDIRECT(ADDRESS(COLUMN(E3)-COLUMN($C$4)+4,ROW(E3)-ROW($C$4)+3,4)))</f>
        <v>verletzungssicher</v>
      </c>
      <c r="F3" s="9" t="str">
        <f ca="1">IF(INDIRECT(ADDRESS(COLUMN(F3)-COLUMN($C$4)+4,ROW(F3)-ROW($C$4)+3,4))="","",INDIRECT(ADDRESS(COLUMN(F3)-COLUMN($C$4)+4,ROW(F3)-ROW($C$4)+3,4)))</f>
        <v>auslaufsicher</v>
      </c>
      <c r="G3" s="9" t="str">
        <f ca="1">IF(INDIRECT(ADDRESS(COLUMN(G3)-COLUMN($C$4)+4,ROW(G3)-ROW($C$4)+3,4))="","",INDIRECT(ADDRESS(COLUMN(G3)-COLUMN($C$4)+4,ROW(G3)-ROW($C$4)+3,4)))</f>
        <v>reinigungsfreundlich</v>
      </c>
      <c r="H3" s="9" t="str">
        <f ca="1">IF(INDIRECT(ADDRESS(COLUMN(H3)-COLUMN($C$4)+4,ROW(H3)-ROW($C$4)+3,4))="","",INDIRECT(ADDRESS(COLUMN(H3)-COLUMN($C$4)+4,ROW(H3)-ROW($C$4)+3,4)))</f>
        <v>einfache Handhabung</v>
      </c>
      <c r="I3" s="9" t="str">
        <f ca="1">IF(INDIRECT(ADDRESS(COLUMN(I3)-COLUMN($C$4)+4,ROW(I3)-ROW($C$4)+3,4))="","",INDIRECT(ADDRESS(COLUMN(I3)-COLUMN($C$4)+4,ROW(I3)-ROW($C$4)+3,4)))</f>
        <v>Getränk kühl halten</v>
      </c>
      <c r="J3" s="9">
        <f ca="1">IF(INDIRECT(ADDRESS(COLUMN(J3)-COLUMN($C$4)+4,ROW(J3)-ROW($C$4)+3,4))="","",INDIRECT(ADDRESS(COLUMN(J3)-COLUMN($C$4)+4,ROW(J3)-ROW($C$4)+3,4)))</f>
      </c>
      <c r="K3" s="9">
        <f ca="1">IF(INDIRECT(ADDRESS(COLUMN(K3)-COLUMN($C$4)+4,ROW(K3)-ROW($C$4)+3,4))="","",INDIRECT(ADDRESS(COLUMN(K3)-COLUMN($C$4)+4,ROW(K3)-ROW($C$4)+3,4)))</f>
      </c>
      <c r="L3" s="9">
        <f ca="1">IF(INDIRECT(ADDRESS(COLUMN(L3)-COLUMN($C$4)+4,ROW(L3)-ROW($C$4)+3,4))="","",INDIRECT(ADDRESS(COLUMN(L3)-COLUMN($C$4)+4,ROW(L3)-ROW($C$4)+3,4)))</f>
      </c>
      <c r="M3" s="9">
        <f ca="1">IF(INDIRECT(ADDRESS(COLUMN(M3)-COLUMN($C$4)+4,ROW(M3)-ROW($C$4)+3,4))="","",INDIRECT(ADDRESS(COLUMN(M3)-COLUMN($C$4)+4,ROW(M3)-ROW($C$4)+3,4)))</f>
      </c>
      <c r="N3" s="9">
        <f ca="1">IF(INDIRECT(ADDRESS(COLUMN(N3)-COLUMN($C$4)+4,ROW(N3)-ROW($C$4)+3,4))="","",INDIRECT(ADDRESS(COLUMN(N3)-COLUMN($C$4)+4,ROW(N3)-ROW($C$4)+3,4)))</f>
      </c>
      <c r="O3" s="9">
        <f ca="1">IF(INDIRECT(ADDRESS(COLUMN(O3)-COLUMN($C$4)+4,ROW(O3)-ROW($C$4)+3,4))="","",INDIRECT(ADDRESS(COLUMN(O3)-COLUMN($C$4)+4,ROW(O3)-ROW($C$4)+3,4)))</f>
      </c>
      <c r="P3" s="9">
        <f ca="1">IF(INDIRECT(ADDRESS(COLUMN(P3)-COLUMN($C$4)+4,ROW(P3)-ROW($C$4)+3,4))="","",INDIRECT(ADDRESS(COLUMN(P3)-COLUMN($C$4)+4,ROW(P3)-ROW($C$4)+3,4)))</f>
      </c>
      <c r="Q3" s="9">
        <f ca="1">IF(INDIRECT(ADDRESS(COLUMN(Q3)-COLUMN($C$4)+4,ROW(Q3)-ROW($C$4)+3,4))="","",INDIRECT(ADDRESS(COLUMN(Q3)-COLUMN($C$4)+4,ROW(Q3)-ROW($C$4)+3,4)))</f>
      </c>
      <c r="R3" s="9">
        <f ca="1">IF(INDIRECT(ADDRESS(COLUMN(R3)-COLUMN($C$4)+4,ROW(R3)-ROW($C$4)+3,4))="","",INDIRECT(ADDRESS(COLUMN(R3)-COLUMN($C$4)+4,ROW(R3)-ROW($C$4)+3,4)))</f>
      </c>
      <c r="S3" s="9">
        <f ca="1">IF(INDIRECT(ADDRESS(COLUMN(S3)-COLUMN($C$4)+4,ROW(S3)-ROW($C$4)+3,4))="","",INDIRECT(ADDRESS(COLUMN(S3)-COLUMN($C$4)+4,ROW(S3)-ROW($C$4)+3,4)))</f>
      </c>
      <c r="T3" s="9">
        <f ca="1">IF(INDIRECT(ADDRESS(COLUMN(T3)-COLUMN($C$4)+4,ROW(T3)-ROW($C$4)+3,4))="","",INDIRECT(ADDRESS(COLUMN(T3)-COLUMN($C$4)+4,ROW(T3)-ROW($C$4)+3,4)))</f>
      </c>
      <c r="U3" s="9">
        <f ca="1">IF(INDIRECT(ADDRESS(COLUMN(U3)-COLUMN($C$4)+4,ROW(U3)-ROW($C$4)+3,4))="","",INDIRECT(ADDRESS(COLUMN(U3)-COLUMN($C$4)+4,ROW(U3)-ROW($C$4)+3,4)))</f>
      </c>
      <c r="V3" s="9">
        <f ca="1">IF(INDIRECT(ADDRESS(COLUMN(V3)-COLUMN($C$4)+4,ROW(V3)-ROW($C$4)+3,4))="","",INDIRECT(ADDRESS(COLUMN(V3)-COLUMN($C$4)+4,ROW(V3)-ROW($C$4)+3,4)))</f>
      </c>
      <c r="W3" s="10" t="str">
        <f ca="1">IF(INDIRECT(ADDRESS(COLUMN(W3)-COLUMN($C$4)+4,ROW(W3)-ROW($C$4)+3,4))="","",INDIRECT(ADDRESS(COLUMN(W3)-COLUMN($C$4)+4,ROW(W3)-ROW($C$4)+3,4)))</f>
        <v>Summe (Spalte) Σ =</v>
      </c>
      <c r="X3" s="11" t="s">
        <v>3</v>
      </c>
      <c r="Y3" s="12" t="s">
        <v>4</v>
      </c>
      <c r="Z3" s="12"/>
      <c r="AA3" s="13" t="s">
        <v>5</v>
      </c>
      <c r="AB3" s="13"/>
    </row>
    <row r="4" spans="1:28" s="2" customFormat="1" ht="12.75">
      <c r="A4" s="2">
        <f>N(A3)+1</f>
        <v>1</v>
      </c>
      <c r="B4" s="15" t="s">
        <v>6</v>
      </c>
      <c r="C4" s="16"/>
      <c r="D4" s="17">
        <f ca="1">IF(ISNUMBER(INDIRECT(ADDRESS(COLUMN(D4)-COLUMN($C$4)+4,ROW(D4)-ROW($C$4)+3,4))),2-INDIRECT(ADDRESS(COLUMN(D4)-COLUMN($C$4)+4,ROW(D4)-ROW($C$4)+3,4)),"")</f>
        <v>0</v>
      </c>
      <c r="E4" s="17">
        <f ca="1">IF(ISNUMBER(INDIRECT(ADDRESS(COLUMN(E4)-COLUMN($C$4)+4,ROW(E4)-ROW($C$4)+3,4))),2-INDIRECT(ADDRESS(COLUMN(E4)-COLUMN($C$4)+4,ROW(E4)-ROW($C$4)+3,4)),"")</f>
        <v>2</v>
      </c>
      <c r="F4" s="17">
        <f ca="1">IF(ISNUMBER(INDIRECT(ADDRESS(COLUMN(F4)-COLUMN($C$4)+4,ROW(F4)-ROW($C$4)+3,4))),2-INDIRECT(ADDRESS(COLUMN(F4)-COLUMN($C$4)+4,ROW(F4)-ROW($C$4)+3,4)),"")</f>
        <v>2</v>
      </c>
      <c r="G4" s="17">
        <f ca="1">IF(ISNUMBER(INDIRECT(ADDRESS(COLUMN(G4)-COLUMN($C$4)+4,ROW(G4)-ROW($C$4)+3,4))),2-INDIRECT(ADDRESS(COLUMN(G4)-COLUMN($C$4)+4,ROW(G4)-ROW($C$4)+3,4)),"")</f>
        <v>1</v>
      </c>
      <c r="H4" s="17">
        <f ca="1">IF(ISNUMBER(INDIRECT(ADDRESS(COLUMN(H4)-COLUMN($C$4)+4,ROW(H4)-ROW($C$4)+3,4))),2-INDIRECT(ADDRESS(COLUMN(H4)-COLUMN($C$4)+4,ROW(H4)-ROW($C$4)+3,4)),"")</f>
        <v>0</v>
      </c>
      <c r="I4" s="17">
        <f ca="1">IF(ISNUMBER(INDIRECT(ADDRESS(COLUMN(I4)-COLUMN($C$4)+4,ROW(I4)-ROW($C$4)+3,4))),2-INDIRECT(ADDRESS(COLUMN(I4)-COLUMN($C$4)+4,ROW(I4)-ROW($C$4)+3,4)),"")</f>
        <v>2</v>
      </c>
      <c r="J4" s="17">
        <f ca="1">IF(ISNUMBER(INDIRECT(ADDRESS(COLUMN(J4)-COLUMN($C$4)+4,ROW(J4)-ROW($C$4)+3,4))),2-INDIRECT(ADDRESS(COLUMN(J4)-COLUMN($C$4)+4,ROW(J4)-ROW($C$4)+3,4)),"")</f>
      </c>
      <c r="K4" s="17">
        <f ca="1">IF(ISNUMBER(INDIRECT(ADDRESS(COLUMN(K4)-COLUMN($C$4)+4,ROW(K4)-ROW($C$4)+3,4))),2-INDIRECT(ADDRESS(COLUMN(K4)-COLUMN($C$4)+4,ROW(K4)-ROW($C$4)+3,4)),"")</f>
      </c>
      <c r="L4" s="17">
        <f ca="1">IF(ISNUMBER(INDIRECT(ADDRESS(COLUMN(L4)-COLUMN($C$4)+4,ROW(L4)-ROW($C$4)+3,4))),2-INDIRECT(ADDRESS(COLUMN(L4)-COLUMN($C$4)+4,ROW(L4)-ROW($C$4)+3,4)),"")</f>
      </c>
      <c r="M4" s="17">
        <f ca="1">IF(ISNUMBER(INDIRECT(ADDRESS(COLUMN(M4)-COLUMN($C$4)+4,ROW(M4)-ROW($C$4)+3,4))),2-INDIRECT(ADDRESS(COLUMN(M4)-COLUMN($C$4)+4,ROW(M4)-ROW($C$4)+3,4)),"")</f>
      </c>
      <c r="N4" s="17">
        <f ca="1">IF(ISNUMBER(INDIRECT(ADDRESS(COLUMN(N4)-COLUMN($C$4)+4,ROW(N4)-ROW($C$4)+3,4))),2-INDIRECT(ADDRESS(COLUMN(N4)-COLUMN($C$4)+4,ROW(N4)-ROW($C$4)+3,4)),"")</f>
      </c>
      <c r="O4" s="17">
        <f ca="1">IF(ISNUMBER(INDIRECT(ADDRESS(COLUMN(O4)-COLUMN($C$4)+4,ROW(O4)-ROW($C$4)+3,4))),2-INDIRECT(ADDRESS(COLUMN(O4)-COLUMN($C$4)+4,ROW(O4)-ROW($C$4)+3,4)),"")</f>
      </c>
      <c r="P4" s="17">
        <f ca="1">IF(ISNUMBER(INDIRECT(ADDRESS(COLUMN(P4)-COLUMN($C$4)+4,ROW(P4)-ROW($C$4)+3,4))),2-INDIRECT(ADDRESS(COLUMN(P4)-COLUMN($C$4)+4,ROW(P4)-ROW($C$4)+3,4)),"")</f>
      </c>
      <c r="Q4" s="17">
        <f ca="1">IF(ISNUMBER(INDIRECT(ADDRESS(COLUMN(Q4)-COLUMN($C$4)+4,ROW(Q4)-ROW($C$4)+3,4))),2-INDIRECT(ADDRESS(COLUMN(Q4)-COLUMN($C$4)+4,ROW(Q4)-ROW($C$4)+3,4)),"")</f>
      </c>
      <c r="R4" s="17">
        <f ca="1">IF(ISNUMBER(INDIRECT(ADDRESS(COLUMN(R4)-COLUMN($C$4)+4,ROW(R4)-ROW($C$4)+3,4))),2-INDIRECT(ADDRESS(COLUMN(R4)-COLUMN($C$4)+4,ROW(R4)-ROW($C$4)+3,4)),"")</f>
      </c>
      <c r="S4" s="17">
        <f ca="1">IF(ISNUMBER(INDIRECT(ADDRESS(COLUMN(S4)-COLUMN($C$4)+4,ROW(S4)-ROW($C$4)+3,4))),2-INDIRECT(ADDRESS(COLUMN(S4)-COLUMN($C$4)+4,ROW(S4)-ROW($C$4)+3,4)),"")</f>
      </c>
      <c r="T4" s="17">
        <f ca="1">IF(ISNUMBER(INDIRECT(ADDRESS(COLUMN(T4)-COLUMN($C$4)+4,ROW(T4)-ROW($C$4)+3,4))),2-INDIRECT(ADDRESS(COLUMN(T4)-COLUMN($C$4)+4,ROW(T4)-ROW($C$4)+3,4)),"")</f>
      </c>
      <c r="U4" s="17">
        <f ca="1">IF(ISNUMBER(INDIRECT(ADDRESS(COLUMN(U4)-COLUMN($C$4)+4,ROW(U4)-ROW($C$4)+3,4))),2-INDIRECT(ADDRESS(COLUMN(U4)-COLUMN($C$4)+4,ROW(U4)-ROW($C$4)+3,4)),"")</f>
      </c>
      <c r="V4" s="17">
        <f ca="1">IF(ISNUMBER(INDIRECT(ADDRESS(COLUMN(V4)-COLUMN($C$4)+4,ROW(V4)-ROW($C$4)+3,4))),2-INDIRECT(ADDRESS(COLUMN(V4)-COLUMN($C$4)+4,ROW(V4)-ROW($C$4)+3,4)),"")</f>
      </c>
      <c r="W4" s="18">
        <f ca="1">IF(INDIRECT(ADDRESS(COLUMN(W4)-COLUMN($C$4)+4,ROW(W4)-ROW($C$4)+3,4))="","",INDIRECT(ADDRESS(COLUMN(W4)-COLUMN($C$4)+4,ROW(W4)-ROW($C$4)+3,4)))</f>
        <v>5</v>
      </c>
      <c r="X4" s="19">
        <f>RANK(Z4,$Z$4:$Z$23)</f>
        <v>5</v>
      </c>
      <c r="Y4" s="20" t="str">
        <f>IF(ISBLANK(B4),"",$B4)</f>
        <v>Aussehen</v>
      </c>
      <c r="Z4" s="21">
        <f>IF(ISBLANK(B4),"",W4+A4/1000)</f>
        <v>5.001</v>
      </c>
      <c r="AA4" s="20" t="str">
        <f>IF(ISBLANK(B4),"",VLOOKUP($A4,$X$4:$Z$23,2,0))</f>
        <v>verletzungssicher</v>
      </c>
      <c r="AB4" s="22">
        <f>IF(ISBLANK(B4),"",VLOOKUP($A4,$X$4:$Z$23,3,0))</f>
        <v>12.003</v>
      </c>
    </row>
    <row r="5" spans="1:28" s="2" customFormat="1" ht="12.75">
      <c r="A5" s="2">
        <f>N(A4)+1</f>
        <v>2</v>
      </c>
      <c r="B5" s="15" t="s">
        <v>7</v>
      </c>
      <c r="C5" s="23">
        <v>2</v>
      </c>
      <c r="D5" s="16"/>
      <c r="E5" s="17">
        <f ca="1">IF(ISNUMBER(INDIRECT(ADDRESS(COLUMN(E5)-COLUMN($C$4)+4,ROW(E5)-ROW($C$4)+3,4))),2-INDIRECT(ADDRESS(COLUMN(E5)-COLUMN($C$4)+4,ROW(E5)-ROW($C$4)+3,4)),"")</f>
        <v>2</v>
      </c>
      <c r="F5" s="17">
        <f ca="1">IF(ISNUMBER(INDIRECT(ADDRESS(COLUMN(F5)-COLUMN($C$4)+4,ROW(F5)-ROW($C$4)+3,4))),2-INDIRECT(ADDRESS(COLUMN(F5)-COLUMN($C$4)+4,ROW(F5)-ROW($C$4)+3,4)),"")</f>
        <v>2</v>
      </c>
      <c r="G5" s="17">
        <f ca="1">IF(ISNUMBER(INDIRECT(ADDRESS(COLUMN(G5)-COLUMN($C$4)+4,ROW(G5)-ROW($C$4)+3,4))),2-INDIRECT(ADDRESS(COLUMN(G5)-COLUMN($C$4)+4,ROW(G5)-ROW($C$4)+3,4)),"")</f>
        <v>2</v>
      </c>
      <c r="H5" s="17">
        <f ca="1">IF(ISNUMBER(INDIRECT(ADDRESS(COLUMN(H5)-COLUMN($C$4)+4,ROW(H5)-ROW($C$4)+3,4))),2-INDIRECT(ADDRESS(COLUMN(H5)-COLUMN($C$4)+4,ROW(H5)-ROW($C$4)+3,4)),"")</f>
        <v>1</v>
      </c>
      <c r="I5" s="17">
        <f ca="1">IF(ISNUMBER(INDIRECT(ADDRESS(COLUMN(I5)-COLUMN($C$4)+4,ROW(I5)-ROW($C$4)+3,4))),2-INDIRECT(ADDRESS(COLUMN(I5)-COLUMN($C$4)+4,ROW(I5)-ROW($C$4)+3,4)),"")</f>
        <v>2</v>
      </c>
      <c r="J5" s="17">
        <f ca="1">IF(ISNUMBER(INDIRECT(ADDRESS(COLUMN(J5)-COLUMN($C$4)+4,ROW(J5)-ROW($C$4)+3,4))),2-INDIRECT(ADDRESS(COLUMN(J5)-COLUMN($C$4)+4,ROW(J5)-ROW($C$4)+3,4)),"")</f>
      </c>
      <c r="K5" s="17">
        <f ca="1">IF(ISNUMBER(INDIRECT(ADDRESS(COLUMN(K5)-COLUMN($C$4)+4,ROW(K5)-ROW($C$4)+3,4))),2-INDIRECT(ADDRESS(COLUMN(K5)-COLUMN($C$4)+4,ROW(K5)-ROW($C$4)+3,4)),"")</f>
      </c>
      <c r="L5" s="17">
        <f ca="1">IF(ISNUMBER(INDIRECT(ADDRESS(COLUMN(L5)-COLUMN($C$4)+4,ROW(L5)-ROW($C$4)+3,4))),2-INDIRECT(ADDRESS(COLUMN(L5)-COLUMN($C$4)+4,ROW(L5)-ROW($C$4)+3,4)),"")</f>
      </c>
      <c r="M5" s="17">
        <f ca="1">IF(ISNUMBER(INDIRECT(ADDRESS(COLUMN(M5)-COLUMN($C$4)+4,ROW(M5)-ROW($C$4)+3,4))),2-INDIRECT(ADDRESS(COLUMN(M5)-COLUMN($C$4)+4,ROW(M5)-ROW($C$4)+3,4)),"")</f>
      </c>
      <c r="N5" s="17">
        <f ca="1">IF(ISNUMBER(INDIRECT(ADDRESS(COLUMN(N5)-COLUMN($C$4)+4,ROW(N5)-ROW($C$4)+3,4))),2-INDIRECT(ADDRESS(COLUMN(N5)-COLUMN($C$4)+4,ROW(N5)-ROW($C$4)+3,4)),"")</f>
      </c>
      <c r="O5" s="17">
        <f ca="1">IF(ISNUMBER(INDIRECT(ADDRESS(COLUMN(O5)-COLUMN($C$4)+4,ROW(O5)-ROW($C$4)+3,4))),2-INDIRECT(ADDRESS(COLUMN(O5)-COLUMN($C$4)+4,ROW(O5)-ROW($C$4)+3,4)),"")</f>
      </c>
      <c r="P5" s="17">
        <f ca="1">IF(ISNUMBER(INDIRECT(ADDRESS(COLUMN(P5)-COLUMN($C$4)+4,ROW(P5)-ROW($C$4)+3,4))),2-INDIRECT(ADDRESS(COLUMN(P5)-COLUMN($C$4)+4,ROW(P5)-ROW($C$4)+3,4)),"")</f>
      </c>
      <c r="Q5" s="17">
        <f ca="1">IF(ISNUMBER(INDIRECT(ADDRESS(COLUMN(Q5)-COLUMN($C$4)+4,ROW(Q5)-ROW($C$4)+3,4))),2-INDIRECT(ADDRESS(COLUMN(Q5)-COLUMN($C$4)+4,ROW(Q5)-ROW($C$4)+3,4)),"")</f>
      </c>
      <c r="R5" s="17">
        <f ca="1">IF(ISNUMBER(INDIRECT(ADDRESS(COLUMN(R5)-COLUMN($C$4)+4,ROW(R5)-ROW($C$4)+3,4))),2-INDIRECT(ADDRESS(COLUMN(R5)-COLUMN($C$4)+4,ROW(R5)-ROW($C$4)+3,4)),"")</f>
      </c>
      <c r="S5" s="17">
        <f ca="1">IF(ISNUMBER(INDIRECT(ADDRESS(COLUMN(S5)-COLUMN($C$4)+4,ROW(S5)-ROW($C$4)+3,4))),2-INDIRECT(ADDRESS(COLUMN(S5)-COLUMN($C$4)+4,ROW(S5)-ROW($C$4)+3,4)),"")</f>
      </c>
      <c r="T5" s="17">
        <f ca="1">IF(ISNUMBER(INDIRECT(ADDRESS(COLUMN(T5)-COLUMN($C$4)+4,ROW(T5)-ROW($C$4)+3,4))),2-INDIRECT(ADDRESS(COLUMN(T5)-COLUMN($C$4)+4,ROW(T5)-ROW($C$4)+3,4)),"")</f>
      </c>
      <c r="U5" s="17">
        <f ca="1">IF(ISNUMBER(INDIRECT(ADDRESS(COLUMN(U5)-COLUMN($C$4)+4,ROW(U5)-ROW($C$4)+3,4))),2-INDIRECT(ADDRESS(COLUMN(U5)-COLUMN($C$4)+4,ROW(U5)-ROW($C$4)+3,4)),"")</f>
      </c>
      <c r="V5" s="17">
        <f ca="1">IF(ISNUMBER(INDIRECT(ADDRESS(COLUMN(V5)-COLUMN($C$4)+4,ROW(V5)-ROW($C$4)+3,4))),2-INDIRECT(ADDRESS(COLUMN(V5)-COLUMN($C$4)+4,ROW(V5)-ROW($C$4)+3,4)),"")</f>
      </c>
      <c r="W5" s="18">
        <f ca="1">IF(INDIRECT(ADDRESS(COLUMN(W5)-COLUMN($C$4)+4,ROW(W5)-ROW($C$4)+3,4))="","",INDIRECT(ADDRESS(COLUMN(W5)-COLUMN($C$4)+4,ROW(W5)-ROW($C$4)+3,4)))</f>
        <v>1</v>
      </c>
      <c r="X5" s="19">
        <f>RANK(Z5,$Z$4:$Z$23)</f>
        <v>7</v>
      </c>
      <c r="Y5" s="20" t="str">
        <f>IF(ISBLANK(B5),"",$B5)</f>
        <v>Gewicht</v>
      </c>
      <c r="Z5" s="21">
        <f>IF(ISBLANK(B5),"",W5+A5/1000)</f>
        <v>1.002</v>
      </c>
      <c r="AA5" s="20" t="str">
        <f>IF(ISBLANK(B5),"",VLOOKUP($A5,$X$4:$Z$23,2,0))</f>
        <v>Getränk kühl halten</v>
      </c>
      <c r="AB5" s="22">
        <f>IF(ISBLANK(B5),"",VLOOKUP($A5,$X$4:$Z$23,3,0))</f>
        <v>9.007</v>
      </c>
    </row>
    <row r="6" spans="1:28" s="2" customFormat="1" ht="12.75">
      <c r="A6" s="2">
        <f>N(A5)+1</f>
        <v>3</v>
      </c>
      <c r="B6" s="15" t="s">
        <v>8</v>
      </c>
      <c r="C6" s="23">
        <v>0</v>
      </c>
      <c r="D6" s="23">
        <v>0</v>
      </c>
      <c r="E6" s="16"/>
      <c r="F6" s="17">
        <f ca="1">IF(ISNUMBER(INDIRECT(ADDRESS(COLUMN(F6)-COLUMN($C$4)+4,ROW(F6)-ROW($C$4)+3,4))),2-INDIRECT(ADDRESS(COLUMN(F6)-COLUMN($C$4)+4,ROW(F6)-ROW($C$4)+3,4)),"")</f>
        <v>0</v>
      </c>
      <c r="G6" s="17">
        <f ca="1">IF(ISNUMBER(INDIRECT(ADDRESS(COLUMN(G6)-COLUMN($C$4)+4,ROW(G6)-ROW($C$4)+3,4))),2-INDIRECT(ADDRESS(COLUMN(G6)-COLUMN($C$4)+4,ROW(G6)-ROW($C$4)+3,4)),"")</f>
        <v>0</v>
      </c>
      <c r="H6" s="17">
        <f ca="1">IF(ISNUMBER(INDIRECT(ADDRESS(COLUMN(H6)-COLUMN($C$4)+4,ROW(H6)-ROW($C$4)+3,4))),2-INDIRECT(ADDRESS(COLUMN(H6)-COLUMN($C$4)+4,ROW(H6)-ROW($C$4)+3,4)),"")</f>
        <v>0</v>
      </c>
      <c r="I6" s="17">
        <f ca="1">IF(ISNUMBER(INDIRECT(ADDRESS(COLUMN(I6)-COLUMN($C$4)+4,ROW(I6)-ROW($C$4)+3,4))),2-INDIRECT(ADDRESS(COLUMN(I6)-COLUMN($C$4)+4,ROW(I6)-ROW($C$4)+3,4)),"")</f>
        <v>0</v>
      </c>
      <c r="J6" s="17">
        <f ca="1">IF(ISNUMBER(INDIRECT(ADDRESS(COLUMN(J6)-COLUMN($C$4)+4,ROW(J6)-ROW($C$4)+3,4))),2-INDIRECT(ADDRESS(COLUMN(J6)-COLUMN($C$4)+4,ROW(J6)-ROW($C$4)+3,4)),"")</f>
      </c>
      <c r="K6" s="17">
        <f ca="1">IF(ISNUMBER(INDIRECT(ADDRESS(COLUMN(K6)-COLUMN($C$4)+4,ROW(K6)-ROW($C$4)+3,4))),2-INDIRECT(ADDRESS(COLUMN(K6)-COLUMN($C$4)+4,ROW(K6)-ROW($C$4)+3,4)),"")</f>
      </c>
      <c r="L6" s="17">
        <f ca="1">IF(ISNUMBER(INDIRECT(ADDRESS(COLUMN(L6)-COLUMN($C$4)+4,ROW(L6)-ROW($C$4)+3,4))),2-INDIRECT(ADDRESS(COLUMN(L6)-COLUMN($C$4)+4,ROW(L6)-ROW($C$4)+3,4)),"")</f>
      </c>
      <c r="M6" s="17">
        <f ca="1">IF(ISNUMBER(INDIRECT(ADDRESS(COLUMN(M6)-COLUMN($C$4)+4,ROW(M6)-ROW($C$4)+3,4))),2-INDIRECT(ADDRESS(COLUMN(M6)-COLUMN($C$4)+4,ROW(M6)-ROW($C$4)+3,4)),"")</f>
      </c>
      <c r="N6" s="17">
        <f ca="1">IF(ISNUMBER(INDIRECT(ADDRESS(COLUMN(N6)-COLUMN($C$4)+4,ROW(N6)-ROW($C$4)+3,4))),2-INDIRECT(ADDRESS(COLUMN(N6)-COLUMN($C$4)+4,ROW(N6)-ROW($C$4)+3,4)),"")</f>
      </c>
      <c r="O6" s="17">
        <f ca="1">IF(ISNUMBER(INDIRECT(ADDRESS(COLUMN(O6)-COLUMN($C$4)+4,ROW(O6)-ROW($C$4)+3,4))),2-INDIRECT(ADDRESS(COLUMN(O6)-COLUMN($C$4)+4,ROW(O6)-ROW($C$4)+3,4)),"")</f>
      </c>
      <c r="P6" s="17">
        <f ca="1">IF(ISNUMBER(INDIRECT(ADDRESS(COLUMN(P6)-COLUMN($C$4)+4,ROW(P6)-ROW($C$4)+3,4))),2-INDIRECT(ADDRESS(COLUMN(P6)-COLUMN($C$4)+4,ROW(P6)-ROW($C$4)+3,4)),"")</f>
      </c>
      <c r="Q6" s="17">
        <f ca="1">IF(ISNUMBER(INDIRECT(ADDRESS(COLUMN(Q6)-COLUMN($C$4)+4,ROW(Q6)-ROW($C$4)+3,4))),2-INDIRECT(ADDRESS(COLUMN(Q6)-COLUMN($C$4)+4,ROW(Q6)-ROW($C$4)+3,4)),"")</f>
      </c>
      <c r="R6" s="17">
        <f ca="1">IF(ISNUMBER(INDIRECT(ADDRESS(COLUMN(R6)-COLUMN($C$4)+4,ROW(R6)-ROW($C$4)+3,4))),2-INDIRECT(ADDRESS(COLUMN(R6)-COLUMN($C$4)+4,ROW(R6)-ROW($C$4)+3,4)),"")</f>
      </c>
      <c r="S6" s="17">
        <f ca="1">IF(ISNUMBER(INDIRECT(ADDRESS(COLUMN(S6)-COLUMN($C$4)+4,ROW(S6)-ROW($C$4)+3,4))),2-INDIRECT(ADDRESS(COLUMN(S6)-COLUMN($C$4)+4,ROW(S6)-ROW($C$4)+3,4)),"")</f>
      </c>
      <c r="T6" s="17">
        <f ca="1">IF(ISNUMBER(INDIRECT(ADDRESS(COLUMN(T6)-COLUMN($C$4)+4,ROW(T6)-ROW($C$4)+3,4))),2-INDIRECT(ADDRESS(COLUMN(T6)-COLUMN($C$4)+4,ROW(T6)-ROW($C$4)+3,4)),"")</f>
      </c>
      <c r="U6" s="17">
        <f ca="1">IF(ISNUMBER(INDIRECT(ADDRESS(COLUMN(U6)-COLUMN($C$4)+4,ROW(U6)-ROW($C$4)+3,4))),2-INDIRECT(ADDRESS(COLUMN(U6)-COLUMN($C$4)+4,ROW(U6)-ROW($C$4)+3,4)),"")</f>
      </c>
      <c r="V6" s="17">
        <f ca="1">IF(ISNUMBER(INDIRECT(ADDRESS(COLUMN(V6)-COLUMN($C$4)+4,ROW(V6)-ROW($C$4)+3,4))),2-INDIRECT(ADDRESS(COLUMN(V6)-COLUMN($C$4)+4,ROW(V6)-ROW($C$4)+3,4)),"")</f>
      </c>
      <c r="W6" s="18">
        <f ca="1">IF(INDIRECT(ADDRESS(COLUMN(W6)-COLUMN($C$4)+4,ROW(W6)-ROW($C$4)+3,4))="","",INDIRECT(ADDRESS(COLUMN(W6)-COLUMN($C$4)+4,ROW(W6)-ROW($C$4)+3,4)))</f>
        <v>12</v>
      </c>
      <c r="X6" s="19">
        <f>RANK(Z6,$Z$4:$Z$23)</f>
        <v>1</v>
      </c>
      <c r="Y6" s="20" t="str">
        <f>IF(ISBLANK(B6),"",$B6)</f>
        <v>verletzungssicher</v>
      </c>
      <c r="Z6" s="21">
        <f>IF(ISBLANK(B6),"",W6+A6/1000)</f>
        <v>12.003</v>
      </c>
      <c r="AA6" s="20" t="str">
        <f>IF(ISBLANK(B6),"",VLOOKUP($A6,$X$4:$Z$23,2,0))</f>
        <v>auslaufsicher</v>
      </c>
      <c r="AB6" s="22">
        <f>IF(ISBLANK(B6),"",VLOOKUP($A6,$X$4:$Z$23,3,0))</f>
        <v>8.004</v>
      </c>
    </row>
    <row r="7" spans="1:28" s="2" customFormat="1" ht="12.75">
      <c r="A7" s="2">
        <f>N(A6)+1</f>
        <v>4</v>
      </c>
      <c r="B7" s="15" t="s">
        <v>9</v>
      </c>
      <c r="C7" s="23">
        <v>0</v>
      </c>
      <c r="D7" s="23">
        <v>0</v>
      </c>
      <c r="E7" s="23">
        <v>2</v>
      </c>
      <c r="F7" s="16"/>
      <c r="G7" s="17">
        <f ca="1">IF(ISNUMBER(INDIRECT(ADDRESS(COLUMN(G7)-COLUMN($C$4)+4,ROW(G7)-ROW($C$4)+3,4))),2-INDIRECT(ADDRESS(COLUMN(G7)-COLUMN($C$4)+4,ROW(G7)-ROW($C$4)+3,4)),"")</f>
        <v>1</v>
      </c>
      <c r="H7" s="17">
        <f ca="1">IF(ISNUMBER(INDIRECT(ADDRESS(COLUMN(H7)-COLUMN($C$4)+4,ROW(H7)-ROW($C$4)+3,4))),2-INDIRECT(ADDRESS(COLUMN(H7)-COLUMN($C$4)+4,ROW(H7)-ROW($C$4)+3,4)),"")</f>
        <v>0</v>
      </c>
      <c r="I7" s="17">
        <f ca="1">IF(ISNUMBER(INDIRECT(ADDRESS(COLUMN(I7)-COLUMN($C$4)+4,ROW(I7)-ROW($C$4)+3,4))),2-INDIRECT(ADDRESS(COLUMN(I7)-COLUMN($C$4)+4,ROW(I7)-ROW($C$4)+3,4)),"")</f>
        <v>1</v>
      </c>
      <c r="J7" s="17">
        <f ca="1">IF(ISNUMBER(INDIRECT(ADDRESS(COLUMN(J7)-COLUMN($C$4)+4,ROW(J7)-ROW($C$4)+3,4))),2-INDIRECT(ADDRESS(COLUMN(J7)-COLUMN($C$4)+4,ROW(J7)-ROW($C$4)+3,4)),"")</f>
      </c>
      <c r="K7" s="17">
        <f ca="1">IF(ISNUMBER(INDIRECT(ADDRESS(COLUMN(K7)-COLUMN($C$4)+4,ROW(K7)-ROW($C$4)+3,4))),2-INDIRECT(ADDRESS(COLUMN(K7)-COLUMN($C$4)+4,ROW(K7)-ROW($C$4)+3,4)),"")</f>
      </c>
      <c r="L7" s="17">
        <f ca="1">IF(ISNUMBER(INDIRECT(ADDRESS(COLUMN(L7)-COLUMN($C$4)+4,ROW(L7)-ROW($C$4)+3,4))),2-INDIRECT(ADDRESS(COLUMN(L7)-COLUMN($C$4)+4,ROW(L7)-ROW($C$4)+3,4)),"")</f>
      </c>
      <c r="M7" s="17">
        <f ca="1">IF(ISNUMBER(INDIRECT(ADDRESS(COLUMN(M7)-COLUMN($C$4)+4,ROW(M7)-ROW($C$4)+3,4))),2-INDIRECT(ADDRESS(COLUMN(M7)-COLUMN($C$4)+4,ROW(M7)-ROW($C$4)+3,4)),"")</f>
      </c>
      <c r="N7" s="17">
        <f ca="1">IF(ISNUMBER(INDIRECT(ADDRESS(COLUMN(N7)-COLUMN($C$4)+4,ROW(N7)-ROW($C$4)+3,4))),2-INDIRECT(ADDRESS(COLUMN(N7)-COLUMN($C$4)+4,ROW(N7)-ROW($C$4)+3,4)),"")</f>
      </c>
      <c r="O7" s="17">
        <f ca="1">IF(ISNUMBER(INDIRECT(ADDRESS(COLUMN(O7)-COLUMN($C$4)+4,ROW(O7)-ROW($C$4)+3,4))),2-INDIRECT(ADDRESS(COLUMN(O7)-COLUMN($C$4)+4,ROW(O7)-ROW($C$4)+3,4)),"")</f>
      </c>
      <c r="P7" s="17">
        <f ca="1">IF(ISNUMBER(INDIRECT(ADDRESS(COLUMN(P7)-COLUMN($C$4)+4,ROW(P7)-ROW($C$4)+3,4))),2-INDIRECT(ADDRESS(COLUMN(P7)-COLUMN($C$4)+4,ROW(P7)-ROW($C$4)+3,4)),"")</f>
      </c>
      <c r="Q7" s="17">
        <f ca="1">IF(ISNUMBER(INDIRECT(ADDRESS(COLUMN(Q7)-COLUMN($C$4)+4,ROW(Q7)-ROW($C$4)+3,4))),2-INDIRECT(ADDRESS(COLUMN(Q7)-COLUMN($C$4)+4,ROW(Q7)-ROW($C$4)+3,4)),"")</f>
      </c>
      <c r="R7" s="17">
        <f ca="1">IF(ISNUMBER(INDIRECT(ADDRESS(COLUMN(R7)-COLUMN($C$4)+4,ROW(R7)-ROW($C$4)+3,4))),2-INDIRECT(ADDRESS(COLUMN(R7)-COLUMN($C$4)+4,ROW(R7)-ROW($C$4)+3,4)),"")</f>
      </c>
      <c r="S7" s="17">
        <f ca="1">IF(ISNUMBER(INDIRECT(ADDRESS(COLUMN(S7)-COLUMN($C$4)+4,ROW(S7)-ROW($C$4)+3,4))),2-INDIRECT(ADDRESS(COLUMN(S7)-COLUMN($C$4)+4,ROW(S7)-ROW($C$4)+3,4)),"")</f>
      </c>
      <c r="T7" s="17">
        <f ca="1">IF(ISNUMBER(INDIRECT(ADDRESS(COLUMN(T7)-COLUMN($C$4)+4,ROW(T7)-ROW($C$4)+3,4))),2-INDIRECT(ADDRESS(COLUMN(T7)-COLUMN($C$4)+4,ROW(T7)-ROW($C$4)+3,4)),"")</f>
      </c>
      <c r="U7" s="17">
        <f ca="1">IF(ISNUMBER(INDIRECT(ADDRESS(COLUMN(U7)-COLUMN($C$4)+4,ROW(U7)-ROW($C$4)+3,4))),2-INDIRECT(ADDRESS(COLUMN(U7)-COLUMN($C$4)+4,ROW(U7)-ROW($C$4)+3,4)),"")</f>
      </c>
      <c r="V7" s="17">
        <f ca="1">IF(ISNUMBER(INDIRECT(ADDRESS(COLUMN(V7)-COLUMN($C$4)+4,ROW(V7)-ROW($C$4)+3,4))),2-INDIRECT(ADDRESS(COLUMN(V7)-COLUMN($C$4)+4,ROW(V7)-ROW($C$4)+3,4)),"")</f>
      </c>
      <c r="W7" s="18">
        <f ca="1">IF(INDIRECT(ADDRESS(COLUMN(W7)-COLUMN($C$4)+4,ROW(W7)-ROW($C$4)+3,4))="","",INDIRECT(ADDRESS(COLUMN(W7)-COLUMN($C$4)+4,ROW(W7)-ROW($C$4)+3,4)))</f>
        <v>8</v>
      </c>
      <c r="X7" s="19">
        <f>RANK(Z7,$Z$4:$Z$23)</f>
        <v>3</v>
      </c>
      <c r="Y7" s="20" t="str">
        <f>IF(ISBLANK(B7),"",$B7)</f>
        <v>auslaufsicher</v>
      </c>
      <c r="Z7" s="21">
        <f>IF(ISBLANK(B7),"",W7+A7/1000)</f>
        <v>8.004</v>
      </c>
      <c r="AA7" s="20" t="str">
        <f>IF(ISBLANK(B7),"",VLOOKUP($A7,$X$4:$Z$23,2,0))</f>
        <v>reinigungsfreundlich</v>
      </c>
      <c r="AB7" s="22">
        <f>IF(ISBLANK(B7),"",VLOOKUP($A7,$X$4:$Z$23,3,0))</f>
        <v>5.005</v>
      </c>
    </row>
    <row r="8" spans="1:28" s="2" customFormat="1" ht="12.75">
      <c r="A8" s="2">
        <f>N(A7)+1</f>
        <v>5</v>
      </c>
      <c r="B8" s="15" t="s">
        <v>10</v>
      </c>
      <c r="C8" s="23">
        <v>1</v>
      </c>
      <c r="D8" s="23">
        <v>0</v>
      </c>
      <c r="E8" s="23">
        <v>2</v>
      </c>
      <c r="F8" s="23">
        <v>1</v>
      </c>
      <c r="G8" s="16"/>
      <c r="H8" s="17">
        <f ca="1">IF(ISNUMBER(INDIRECT(ADDRESS(COLUMN(H8)-COLUMN($C$4)+4,ROW(H8)-ROW($C$4)+3,4))),2-INDIRECT(ADDRESS(COLUMN(H8)-COLUMN($C$4)+4,ROW(H8)-ROW($C$4)+3,4)),"")</f>
        <v>1</v>
      </c>
      <c r="I8" s="17">
        <f ca="1">IF(ISNUMBER(INDIRECT(ADDRESS(COLUMN(I8)-COLUMN($C$4)+4,ROW(I8)-ROW($C$4)+3,4))),2-INDIRECT(ADDRESS(COLUMN(I8)-COLUMN($C$4)+4,ROW(I8)-ROW($C$4)+3,4)),"")</f>
        <v>2</v>
      </c>
      <c r="J8" s="17">
        <f ca="1">IF(ISNUMBER(INDIRECT(ADDRESS(COLUMN(J8)-COLUMN($C$4)+4,ROW(J8)-ROW($C$4)+3,4))),2-INDIRECT(ADDRESS(COLUMN(J8)-COLUMN($C$4)+4,ROW(J8)-ROW($C$4)+3,4)),"")</f>
      </c>
      <c r="K8" s="17">
        <f ca="1">IF(ISNUMBER(INDIRECT(ADDRESS(COLUMN(K8)-COLUMN($C$4)+4,ROW(K8)-ROW($C$4)+3,4))),2-INDIRECT(ADDRESS(COLUMN(K8)-COLUMN($C$4)+4,ROW(K8)-ROW($C$4)+3,4)),"")</f>
      </c>
      <c r="L8" s="17">
        <f ca="1">IF(ISNUMBER(INDIRECT(ADDRESS(COLUMN(L8)-COLUMN($C$4)+4,ROW(L8)-ROW($C$4)+3,4))),2-INDIRECT(ADDRESS(COLUMN(L8)-COLUMN($C$4)+4,ROW(L8)-ROW($C$4)+3,4)),"")</f>
      </c>
      <c r="M8" s="17">
        <f ca="1">IF(ISNUMBER(INDIRECT(ADDRESS(COLUMN(M8)-COLUMN($C$4)+4,ROW(M8)-ROW($C$4)+3,4))),2-INDIRECT(ADDRESS(COLUMN(M8)-COLUMN($C$4)+4,ROW(M8)-ROW($C$4)+3,4)),"")</f>
      </c>
      <c r="N8" s="17">
        <f ca="1">IF(ISNUMBER(INDIRECT(ADDRESS(COLUMN(N8)-COLUMN($C$4)+4,ROW(N8)-ROW($C$4)+3,4))),2-INDIRECT(ADDRESS(COLUMN(N8)-COLUMN($C$4)+4,ROW(N8)-ROW($C$4)+3,4)),"")</f>
      </c>
      <c r="O8" s="17">
        <f ca="1">IF(ISNUMBER(INDIRECT(ADDRESS(COLUMN(O8)-COLUMN($C$4)+4,ROW(O8)-ROW($C$4)+3,4))),2-INDIRECT(ADDRESS(COLUMN(O8)-COLUMN($C$4)+4,ROW(O8)-ROW($C$4)+3,4)),"")</f>
      </c>
      <c r="P8" s="17">
        <f ca="1">IF(ISNUMBER(INDIRECT(ADDRESS(COLUMN(P8)-COLUMN($C$4)+4,ROW(P8)-ROW($C$4)+3,4))),2-INDIRECT(ADDRESS(COLUMN(P8)-COLUMN($C$4)+4,ROW(P8)-ROW($C$4)+3,4)),"")</f>
      </c>
      <c r="Q8" s="17">
        <f ca="1">IF(ISNUMBER(INDIRECT(ADDRESS(COLUMN(Q8)-COLUMN($C$4)+4,ROW(Q8)-ROW($C$4)+3,4))),2-INDIRECT(ADDRESS(COLUMN(Q8)-COLUMN($C$4)+4,ROW(Q8)-ROW($C$4)+3,4)),"")</f>
      </c>
      <c r="R8" s="17">
        <f ca="1">IF(ISNUMBER(INDIRECT(ADDRESS(COLUMN(R8)-COLUMN($C$4)+4,ROW(R8)-ROW($C$4)+3,4))),2-INDIRECT(ADDRESS(COLUMN(R8)-COLUMN($C$4)+4,ROW(R8)-ROW($C$4)+3,4)),"")</f>
      </c>
      <c r="S8" s="17">
        <f ca="1">IF(ISNUMBER(INDIRECT(ADDRESS(COLUMN(S8)-COLUMN($C$4)+4,ROW(S8)-ROW($C$4)+3,4))),2-INDIRECT(ADDRESS(COLUMN(S8)-COLUMN($C$4)+4,ROW(S8)-ROW($C$4)+3,4)),"")</f>
      </c>
      <c r="T8" s="17">
        <f ca="1">IF(ISNUMBER(INDIRECT(ADDRESS(COLUMN(T8)-COLUMN($C$4)+4,ROW(T8)-ROW($C$4)+3,4))),2-INDIRECT(ADDRESS(COLUMN(T8)-COLUMN($C$4)+4,ROW(T8)-ROW($C$4)+3,4)),"")</f>
      </c>
      <c r="U8" s="17">
        <f ca="1">IF(ISNUMBER(INDIRECT(ADDRESS(COLUMN(U8)-COLUMN($C$4)+4,ROW(U8)-ROW($C$4)+3,4))),2-INDIRECT(ADDRESS(COLUMN(U8)-COLUMN($C$4)+4,ROW(U8)-ROW($C$4)+3,4)),"")</f>
      </c>
      <c r="V8" s="17">
        <f ca="1">IF(ISNUMBER(INDIRECT(ADDRESS(COLUMN(V8)-COLUMN($C$4)+4,ROW(V8)-ROW($C$4)+3,4))),2-INDIRECT(ADDRESS(COLUMN(V8)-COLUMN($C$4)+4,ROW(V8)-ROW($C$4)+3,4)),"")</f>
      </c>
      <c r="W8" s="18">
        <f ca="1">IF(INDIRECT(ADDRESS(COLUMN(W8)-COLUMN($C$4)+4,ROW(W8)-ROW($C$4)+3,4))="","",INDIRECT(ADDRESS(COLUMN(W8)-COLUMN($C$4)+4,ROW(W8)-ROW($C$4)+3,4)))</f>
        <v>5</v>
      </c>
      <c r="X8" s="19">
        <f>RANK(Z8,$Z$4:$Z$23)</f>
        <v>4</v>
      </c>
      <c r="Y8" s="20" t="str">
        <f>IF(ISBLANK(B8),"",$B8)</f>
        <v>reinigungsfreundlich</v>
      </c>
      <c r="Z8" s="21">
        <f>IF(ISBLANK(B8),"",W8+A8/1000)</f>
        <v>5.005</v>
      </c>
      <c r="AA8" s="20" t="str">
        <f>IF(ISBLANK(B8),"",VLOOKUP($A8,$X$4:$Z$23,2,0))</f>
        <v>Aussehen</v>
      </c>
      <c r="AB8" s="22">
        <f>IF(ISBLANK(B8),"",VLOOKUP($A8,$X$4:$Z$23,3,0))</f>
        <v>5.001</v>
      </c>
    </row>
    <row r="9" spans="1:29" s="2" customFormat="1" ht="12.75">
      <c r="A9" s="2">
        <f>N(A8)+1</f>
        <v>6</v>
      </c>
      <c r="B9" s="15" t="s">
        <v>11</v>
      </c>
      <c r="C9" s="23">
        <v>2</v>
      </c>
      <c r="D9" s="23">
        <v>1</v>
      </c>
      <c r="E9" s="23">
        <v>2</v>
      </c>
      <c r="F9" s="23">
        <v>2</v>
      </c>
      <c r="G9" s="23">
        <v>1</v>
      </c>
      <c r="H9" s="16"/>
      <c r="I9" s="17">
        <f ca="1">IF(ISNUMBER(INDIRECT(ADDRESS(COLUMN(I9)-COLUMN($C$4)+4,ROW(I9)-ROW($C$4)+3,4))),2-INDIRECT(ADDRESS(COLUMN(I9)-COLUMN($C$4)+4,ROW(I9)-ROW($C$4)+3,4)),"")</f>
        <v>2</v>
      </c>
      <c r="J9" s="17">
        <f ca="1">IF(ISNUMBER(INDIRECT(ADDRESS(COLUMN(J9)-COLUMN($C$4)+4,ROW(J9)-ROW($C$4)+3,4))),2-INDIRECT(ADDRESS(COLUMN(J9)-COLUMN($C$4)+4,ROW(J9)-ROW($C$4)+3,4)),"")</f>
      </c>
      <c r="K9" s="17">
        <f ca="1">IF(ISNUMBER(INDIRECT(ADDRESS(COLUMN(K9)-COLUMN($C$4)+4,ROW(K9)-ROW($C$4)+3,4))),2-INDIRECT(ADDRESS(COLUMN(K9)-COLUMN($C$4)+4,ROW(K9)-ROW($C$4)+3,4)),"")</f>
      </c>
      <c r="L9" s="17">
        <f ca="1">IF(ISNUMBER(INDIRECT(ADDRESS(COLUMN(L9)-COLUMN($C$4)+4,ROW(L9)-ROW($C$4)+3,4))),2-INDIRECT(ADDRESS(COLUMN(L9)-COLUMN($C$4)+4,ROW(L9)-ROW($C$4)+3,4)),"")</f>
      </c>
      <c r="M9" s="17">
        <f ca="1">IF(ISNUMBER(INDIRECT(ADDRESS(COLUMN(M9)-COLUMN($C$4)+4,ROW(M9)-ROW($C$4)+3,4))),2-INDIRECT(ADDRESS(COLUMN(M9)-COLUMN($C$4)+4,ROW(M9)-ROW($C$4)+3,4)),"")</f>
      </c>
      <c r="N9" s="17">
        <f ca="1">IF(ISNUMBER(INDIRECT(ADDRESS(COLUMN(N9)-COLUMN($C$4)+4,ROW(N9)-ROW($C$4)+3,4))),2-INDIRECT(ADDRESS(COLUMN(N9)-COLUMN($C$4)+4,ROW(N9)-ROW($C$4)+3,4)),"")</f>
      </c>
      <c r="O9" s="17">
        <f ca="1">IF(ISNUMBER(INDIRECT(ADDRESS(COLUMN(O9)-COLUMN($C$4)+4,ROW(O9)-ROW($C$4)+3,4))),2-INDIRECT(ADDRESS(COLUMN(O9)-COLUMN($C$4)+4,ROW(O9)-ROW($C$4)+3,4)),"")</f>
      </c>
      <c r="P9" s="17">
        <f ca="1">IF(ISNUMBER(INDIRECT(ADDRESS(COLUMN(P9)-COLUMN($C$4)+4,ROW(P9)-ROW($C$4)+3,4))),2-INDIRECT(ADDRESS(COLUMN(P9)-COLUMN($C$4)+4,ROW(P9)-ROW($C$4)+3,4)),"")</f>
      </c>
      <c r="Q9" s="17">
        <f ca="1">IF(ISNUMBER(INDIRECT(ADDRESS(COLUMN(Q9)-COLUMN($C$4)+4,ROW(Q9)-ROW($C$4)+3,4))),2-INDIRECT(ADDRESS(COLUMN(Q9)-COLUMN($C$4)+4,ROW(Q9)-ROW($C$4)+3,4)),"")</f>
      </c>
      <c r="R9" s="17">
        <f ca="1">IF(ISNUMBER(INDIRECT(ADDRESS(COLUMN(R9)-COLUMN($C$4)+4,ROW(R9)-ROW($C$4)+3,4))),2-INDIRECT(ADDRESS(COLUMN(R9)-COLUMN($C$4)+4,ROW(R9)-ROW($C$4)+3,4)),"")</f>
      </c>
      <c r="S9" s="17">
        <f ca="1">IF(ISNUMBER(INDIRECT(ADDRESS(COLUMN(S9)-COLUMN($C$4)+4,ROW(S9)-ROW($C$4)+3,4))),2-INDIRECT(ADDRESS(COLUMN(S9)-COLUMN($C$4)+4,ROW(S9)-ROW($C$4)+3,4)),"")</f>
      </c>
      <c r="T9" s="17">
        <f ca="1">IF(ISNUMBER(INDIRECT(ADDRESS(COLUMN(T9)-COLUMN($C$4)+4,ROW(T9)-ROW($C$4)+3,4))),2-INDIRECT(ADDRESS(COLUMN(T9)-COLUMN($C$4)+4,ROW(T9)-ROW($C$4)+3,4)),"")</f>
      </c>
      <c r="U9" s="17">
        <f ca="1">IF(ISNUMBER(INDIRECT(ADDRESS(COLUMN(U9)-COLUMN($C$4)+4,ROW(U9)-ROW($C$4)+3,4))),2-INDIRECT(ADDRESS(COLUMN(U9)-COLUMN($C$4)+4,ROW(U9)-ROW($C$4)+3,4)),"")</f>
      </c>
      <c r="V9" s="17">
        <f ca="1">IF(ISNUMBER(INDIRECT(ADDRESS(COLUMN(V9)-COLUMN($C$4)+4,ROW(V9)-ROW($C$4)+3,4))),2-INDIRECT(ADDRESS(COLUMN(V9)-COLUMN($C$4)+4,ROW(V9)-ROW($C$4)+3,4)),"")</f>
      </c>
      <c r="W9" s="18">
        <f ca="1">IF(INDIRECT(ADDRESS(COLUMN(W9)-COLUMN($C$4)+4,ROW(W9)-ROW($C$4)+3,4))="","",INDIRECT(ADDRESS(COLUMN(W9)-COLUMN($C$4)+4,ROW(W9)-ROW($C$4)+3,4)))</f>
        <v>2</v>
      </c>
      <c r="X9" s="19">
        <f>RANK(Z9,$Z$4:$Z$23)</f>
        <v>6</v>
      </c>
      <c r="Y9" s="20" t="str">
        <f>IF(ISBLANK(B9),"",$B9)</f>
        <v>einfache Handhabung</v>
      </c>
      <c r="Z9" s="21">
        <f>IF(ISBLANK(B9),"",W9+A9/1000)</f>
        <v>2.006</v>
      </c>
      <c r="AA9" s="20" t="str">
        <f>IF(ISBLANK(B9),"",VLOOKUP($A9,$X$4:$Z$23,2,0))</f>
        <v>einfache Handhabung</v>
      </c>
      <c r="AB9" s="22">
        <f>IF(ISBLANK(B9),"",VLOOKUP($A9,$X$4:$Z$23,3,0))</f>
        <v>2.006</v>
      </c>
      <c r="AC9" s="17"/>
    </row>
    <row r="10" spans="1:30" s="2" customFormat="1" ht="12.75">
      <c r="A10" s="2">
        <f>N(A9)+1</f>
        <v>7</v>
      </c>
      <c r="B10" s="15" t="s">
        <v>12</v>
      </c>
      <c r="C10" s="23">
        <v>0</v>
      </c>
      <c r="D10" s="23">
        <v>0</v>
      </c>
      <c r="E10" s="23">
        <v>2</v>
      </c>
      <c r="F10" s="23">
        <v>1</v>
      </c>
      <c r="G10" s="23">
        <v>0</v>
      </c>
      <c r="H10" s="23">
        <v>0</v>
      </c>
      <c r="I10" s="16"/>
      <c r="J10" s="17">
        <f ca="1">IF(ISNUMBER(INDIRECT(ADDRESS(COLUMN(J10)-COLUMN($C$4)+4,ROW(J10)-ROW($C$4)+3,4))),2-INDIRECT(ADDRESS(COLUMN(J10)-COLUMN($C$4)+4,ROW(J10)-ROW($C$4)+3,4)),"")</f>
      </c>
      <c r="K10" s="17">
        <f ca="1">IF(ISNUMBER(INDIRECT(ADDRESS(COLUMN(K10)-COLUMN($C$4)+4,ROW(K10)-ROW($C$4)+3,4))),2-INDIRECT(ADDRESS(COLUMN(K10)-COLUMN($C$4)+4,ROW(K10)-ROW($C$4)+3,4)),"")</f>
      </c>
      <c r="L10" s="17">
        <f ca="1">IF(ISNUMBER(INDIRECT(ADDRESS(COLUMN(L10)-COLUMN($C$4)+4,ROW(L10)-ROW($C$4)+3,4))),2-INDIRECT(ADDRESS(COLUMN(L10)-COLUMN($C$4)+4,ROW(L10)-ROW($C$4)+3,4)),"")</f>
      </c>
      <c r="M10" s="17">
        <f ca="1">IF(ISNUMBER(INDIRECT(ADDRESS(COLUMN(M10)-COLUMN($C$4)+4,ROW(M10)-ROW($C$4)+3,4))),2-INDIRECT(ADDRESS(COLUMN(M10)-COLUMN($C$4)+4,ROW(M10)-ROW($C$4)+3,4)),"")</f>
      </c>
      <c r="N10" s="17">
        <f ca="1">IF(ISNUMBER(INDIRECT(ADDRESS(COLUMN(N10)-COLUMN($C$4)+4,ROW(N10)-ROW($C$4)+3,4))),2-INDIRECT(ADDRESS(COLUMN(N10)-COLUMN($C$4)+4,ROW(N10)-ROW($C$4)+3,4)),"")</f>
      </c>
      <c r="O10" s="17">
        <f ca="1">IF(ISNUMBER(INDIRECT(ADDRESS(COLUMN(O10)-COLUMN($C$4)+4,ROW(O10)-ROW($C$4)+3,4))),2-INDIRECT(ADDRESS(COLUMN(O10)-COLUMN($C$4)+4,ROW(O10)-ROW($C$4)+3,4)),"")</f>
      </c>
      <c r="P10" s="17">
        <f ca="1">IF(ISNUMBER(INDIRECT(ADDRESS(COLUMN(P10)-COLUMN($C$4)+4,ROW(P10)-ROW($C$4)+3,4))),2-INDIRECT(ADDRESS(COLUMN(P10)-COLUMN($C$4)+4,ROW(P10)-ROW($C$4)+3,4)),"")</f>
      </c>
      <c r="Q10" s="17">
        <f ca="1">IF(ISNUMBER(INDIRECT(ADDRESS(COLUMN(Q10)-COLUMN($C$4)+4,ROW(Q10)-ROW($C$4)+3,4))),2-INDIRECT(ADDRESS(COLUMN(Q10)-COLUMN($C$4)+4,ROW(Q10)-ROW($C$4)+3,4)),"")</f>
      </c>
      <c r="R10" s="17">
        <f ca="1">IF(ISNUMBER(INDIRECT(ADDRESS(COLUMN(R10)-COLUMN($C$4)+4,ROW(R10)-ROW($C$4)+3,4))),2-INDIRECT(ADDRESS(COLUMN(R10)-COLUMN($C$4)+4,ROW(R10)-ROW($C$4)+3,4)),"")</f>
      </c>
      <c r="S10" s="17">
        <f ca="1">IF(ISNUMBER(INDIRECT(ADDRESS(COLUMN(S10)-COLUMN($C$4)+4,ROW(S10)-ROW($C$4)+3,4))),2-INDIRECT(ADDRESS(COLUMN(S10)-COLUMN($C$4)+4,ROW(S10)-ROW($C$4)+3,4)),"")</f>
      </c>
      <c r="T10" s="17">
        <f ca="1">IF(ISNUMBER(INDIRECT(ADDRESS(COLUMN(T10)-COLUMN($C$4)+4,ROW(T10)-ROW($C$4)+3,4))),2-INDIRECT(ADDRESS(COLUMN(T10)-COLUMN($C$4)+4,ROW(T10)-ROW($C$4)+3,4)),"")</f>
      </c>
      <c r="U10" s="17">
        <f ca="1">IF(ISNUMBER(INDIRECT(ADDRESS(COLUMN(U10)-COLUMN($C$4)+4,ROW(U10)-ROW($C$4)+3,4))),2-INDIRECT(ADDRESS(COLUMN(U10)-COLUMN($C$4)+4,ROW(U10)-ROW($C$4)+3,4)),"")</f>
      </c>
      <c r="V10" s="17">
        <f ca="1">IF(ISNUMBER(INDIRECT(ADDRESS(COLUMN(V10)-COLUMN($C$4)+4,ROW(V10)-ROW($C$4)+3,4))),2-INDIRECT(ADDRESS(COLUMN(V10)-COLUMN($C$4)+4,ROW(V10)-ROW($C$4)+3,4)),"")</f>
      </c>
      <c r="W10" s="18">
        <f ca="1">IF(INDIRECT(ADDRESS(COLUMN(W10)-COLUMN($C$4)+4,ROW(W10)-ROW($C$4)+3,4))="","",INDIRECT(ADDRESS(COLUMN(W10)-COLUMN($C$4)+4,ROW(W10)-ROW($C$4)+3,4)))</f>
        <v>9</v>
      </c>
      <c r="X10" s="19">
        <f>RANK(Z10,$Z$4:$Z$23)</f>
        <v>2</v>
      </c>
      <c r="Y10" s="20" t="str">
        <f>IF(ISBLANK(B10),"",$B10)</f>
        <v>Getränk kühl halten</v>
      </c>
      <c r="Z10" s="21">
        <f>IF(ISBLANK(B10),"",W10+A10/1000)</f>
        <v>9.007</v>
      </c>
      <c r="AA10" s="20" t="str">
        <f>IF(ISBLANK(B10),"",VLOOKUP($A10,$X$4:$Z$23,2,0))</f>
        <v>Gewicht</v>
      </c>
      <c r="AB10" s="22">
        <f>IF(ISBLANK(B10),"",VLOOKUP($A10,$X$4:$Z$23,3,0))</f>
        <v>1.002</v>
      </c>
      <c r="AC10" s="17"/>
      <c r="AD10" s="17"/>
    </row>
    <row r="11" spans="1:31" s="2" customFormat="1" ht="12.75">
      <c r="A11" s="2">
        <f>N(A10)+1</f>
        <v>8</v>
      </c>
      <c r="B11" s="15"/>
      <c r="C11" s="23"/>
      <c r="D11" s="23"/>
      <c r="E11" s="23"/>
      <c r="F11" s="23"/>
      <c r="G11" s="23"/>
      <c r="H11" s="23"/>
      <c r="I11" s="23"/>
      <c r="J11" s="16"/>
      <c r="K11" s="17">
        <f ca="1">IF(ISNUMBER(INDIRECT(ADDRESS(COLUMN(K11)-COLUMN($C$4)+4,ROW(K11)-ROW($C$4)+3,4))),2-INDIRECT(ADDRESS(COLUMN(K11)-COLUMN($C$4)+4,ROW(K11)-ROW($C$4)+3,4)),"")</f>
      </c>
      <c r="L11" s="17">
        <f ca="1">IF(ISNUMBER(INDIRECT(ADDRESS(COLUMN(L11)-COLUMN($C$4)+4,ROW(L11)-ROW($C$4)+3,4))),2-INDIRECT(ADDRESS(COLUMN(L11)-COLUMN($C$4)+4,ROW(L11)-ROW($C$4)+3,4)),"")</f>
      </c>
      <c r="M11" s="17">
        <f ca="1">IF(ISNUMBER(INDIRECT(ADDRESS(COLUMN(M11)-COLUMN($C$4)+4,ROW(M11)-ROW($C$4)+3,4))),2-INDIRECT(ADDRESS(COLUMN(M11)-COLUMN($C$4)+4,ROW(M11)-ROW($C$4)+3,4)),"")</f>
      </c>
      <c r="N11" s="17">
        <f ca="1">IF(ISNUMBER(INDIRECT(ADDRESS(COLUMN(N11)-COLUMN($C$4)+4,ROW(N11)-ROW($C$4)+3,4))),2-INDIRECT(ADDRESS(COLUMN(N11)-COLUMN($C$4)+4,ROW(N11)-ROW($C$4)+3,4)),"")</f>
      </c>
      <c r="O11" s="17">
        <f ca="1">IF(ISNUMBER(INDIRECT(ADDRESS(COLUMN(O11)-COLUMN($C$4)+4,ROW(O11)-ROW($C$4)+3,4))),2-INDIRECT(ADDRESS(COLUMN(O11)-COLUMN($C$4)+4,ROW(O11)-ROW($C$4)+3,4)),"")</f>
      </c>
      <c r="P11" s="17">
        <f ca="1">IF(ISNUMBER(INDIRECT(ADDRESS(COLUMN(P11)-COLUMN($C$4)+4,ROW(P11)-ROW($C$4)+3,4))),2-INDIRECT(ADDRESS(COLUMN(P11)-COLUMN($C$4)+4,ROW(P11)-ROW($C$4)+3,4)),"")</f>
      </c>
      <c r="Q11" s="17">
        <f ca="1">IF(ISNUMBER(INDIRECT(ADDRESS(COLUMN(Q11)-COLUMN($C$4)+4,ROW(Q11)-ROW($C$4)+3,4))),2-INDIRECT(ADDRESS(COLUMN(Q11)-COLUMN($C$4)+4,ROW(Q11)-ROW($C$4)+3,4)),"")</f>
      </c>
      <c r="R11" s="17">
        <f ca="1">IF(ISNUMBER(INDIRECT(ADDRESS(COLUMN(R11)-COLUMN($C$4)+4,ROW(R11)-ROW($C$4)+3,4))),2-INDIRECT(ADDRESS(COLUMN(R11)-COLUMN($C$4)+4,ROW(R11)-ROW($C$4)+3,4)),"")</f>
      </c>
      <c r="S11" s="17">
        <f ca="1">IF(ISNUMBER(INDIRECT(ADDRESS(COLUMN(S11)-COLUMN($C$4)+4,ROW(S11)-ROW($C$4)+3,4))),2-INDIRECT(ADDRESS(COLUMN(S11)-COLUMN($C$4)+4,ROW(S11)-ROW($C$4)+3,4)),"")</f>
      </c>
      <c r="T11" s="17">
        <f ca="1">IF(ISNUMBER(INDIRECT(ADDRESS(COLUMN(T11)-COLUMN($C$4)+4,ROW(T11)-ROW($C$4)+3,4))),2-INDIRECT(ADDRESS(COLUMN(T11)-COLUMN($C$4)+4,ROW(T11)-ROW($C$4)+3,4)),"")</f>
      </c>
      <c r="U11" s="17">
        <f ca="1">IF(ISNUMBER(INDIRECT(ADDRESS(COLUMN(U11)-COLUMN($C$4)+4,ROW(U11)-ROW($C$4)+3,4))),2-INDIRECT(ADDRESS(COLUMN(U11)-COLUMN($C$4)+4,ROW(U11)-ROW($C$4)+3,4)),"")</f>
      </c>
      <c r="V11" s="17">
        <f ca="1">IF(ISNUMBER(INDIRECT(ADDRESS(COLUMN(V11)-COLUMN($C$4)+4,ROW(V11)-ROW($C$4)+3,4))),2-INDIRECT(ADDRESS(COLUMN(V11)-COLUMN($C$4)+4,ROW(V11)-ROW($C$4)+3,4)),"")</f>
      </c>
      <c r="W11" s="18">
        <f ca="1">IF(INDIRECT(ADDRESS(COLUMN(W11)-COLUMN($C$4)+4,ROW(W11)-ROW($C$4)+3,4))="","",INDIRECT(ADDRESS(COLUMN(W11)-COLUMN($C$4)+4,ROW(W11)-ROW($C$4)+3,4)))</f>
        <v>0</v>
      </c>
      <c r="X11" s="19" t="e">
        <f>RANK(Z11,$Z$4:$Z$23)</f>
        <v>#VALUE!</v>
      </c>
      <c r="Y11" s="20">
        <f>IF(ISBLANK(B11),"",$B11)</f>
      </c>
      <c r="Z11" s="21">
        <f>IF(ISBLANK(B11),"",W11+A11/1000)</f>
      </c>
      <c r="AA11" s="20">
        <f>IF(ISBLANK(B11),"",VLOOKUP($A11,$X$4:$Z$23,2,0))</f>
      </c>
      <c r="AB11" s="22">
        <f>IF(ISBLANK(B11),"",VLOOKUP($A11,$X$4:$Z$23,3,0))</f>
      </c>
      <c r="AC11" s="17"/>
      <c r="AD11" s="17"/>
      <c r="AE11" s="17"/>
    </row>
    <row r="12" spans="1:32" s="2" customFormat="1" ht="12.75">
      <c r="A12" s="2">
        <f>N(A11)+1</f>
        <v>9</v>
      </c>
      <c r="B12" s="15"/>
      <c r="C12" s="23"/>
      <c r="D12" s="23"/>
      <c r="E12" s="23"/>
      <c r="F12" s="23"/>
      <c r="G12" s="23"/>
      <c r="H12" s="23"/>
      <c r="I12" s="23"/>
      <c r="J12" s="23"/>
      <c r="K12" s="16"/>
      <c r="L12" s="17">
        <f ca="1">IF(ISNUMBER(INDIRECT(ADDRESS(COLUMN(L12)-COLUMN($C$4)+4,ROW(L12)-ROW($C$4)+3,4))),2-INDIRECT(ADDRESS(COLUMN(L12)-COLUMN($C$4)+4,ROW(L12)-ROW($C$4)+3,4)),"")</f>
      </c>
      <c r="M12" s="17">
        <f ca="1">IF(ISNUMBER(INDIRECT(ADDRESS(COLUMN(M12)-COLUMN($C$4)+4,ROW(M12)-ROW($C$4)+3,4))),2-INDIRECT(ADDRESS(COLUMN(M12)-COLUMN($C$4)+4,ROW(M12)-ROW($C$4)+3,4)),"")</f>
      </c>
      <c r="N12" s="17">
        <f ca="1">IF(ISNUMBER(INDIRECT(ADDRESS(COLUMN(N12)-COLUMN($C$4)+4,ROW(N12)-ROW($C$4)+3,4))),2-INDIRECT(ADDRESS(COLUMN(N12)-COLUMN($C$4)+4,ROW(N12)-ROW($C$4)+3,4)),"")</f>
      </c>
      <c r="O12" s="17">
        <f ca="1">IF(ISNUMBER(INDIRECT(ADDRESS(COLUMN(O12)-COLUMN($C$4)+4,ROW(O12)-ROW($C$4)+3,4))),2-INDIRECT(ADDRESS(COLUMN(O12)-COLUMN($C$4)+4,ROW(O12)-ROW($C$4)+3,4)),"")</f>
      </c>
      <c r="P12" s="17">
        <f ca="1">IF(ISNUMBER(INDIRECT(ADDRESS(COLUMN(P12)-COLUMN($C$4)+4,ROW(P12)-ROW($C$4)+3,4))),2-INDIRECT(ADDRESS(COLUMN(P12)-COLUMN($C$4)+4,ROW(P12)-ROW($C$4)+3,4)),"")</f>
      </c>
      <c r="Q12" s="17">
        <f ca="1">IF(ISNUMBER(INDIRECT(ADDRESS(COLUMN(Q12)-COLUMN($C$4)+4,ROW(Q12)-ROW($C$4)+3,4))),2-INDIRECT(ADDRESS(COLUMN(Q12)-COLUMN($C$4)+4,ROW(Q12)-ROW($C$4)+3,4)),"")</f>
      </c>
      <c r="R12" s="17">
        <f ca="1">IF(ISNUMBER(INDIRECT(ADDRESS(COLUMN(R12)-COLUMN($C$4)+4,ROW(R12)-ROW($C$4)+3,4))),2-INDIRECT(ADDRESS(COLUMN(R12)-COLUMN($C$4)+4,ROW(R12)-ROW($C$4)+3,4)),"")</f>
      </c>
      <c r="S12" s="17">
        <f ca="1">IF(ISNUMBER(INDIRECT(ADDRESS(COLUMN(S12)-COLUMN($C$4)+4,ROW(S12)-ROW($C$4)+3,4))),2-INDIRECT(ADDRESS(COLUMN(S12)-COLUMN($C$4)+4,ROW(S12)-ROW($C$4)+3,4)),"")</f>
      </c>
      <c r="T12" s="17">
        <f ca="1">IF(ISNUMBER(INDIRECT(ADDRESS(COLUMN(T12)-COLUMN($C$4)+4,ROW(T12)-ROW($C$4)+3,4))),2-INDIRECT(ADDRESS(COLUMN(T12)-COLUMN($C$4)+4,ROW(T12)-ROW($C$4)+3,4)),"")</f>
      </c>
      <c r="U12" s="17">
        <f ca="1">IF(ISNUMBER(INDIRECT(ADDRESS(COLUMN(U12)-COLUMN($C$4)+4,ROW(U12)-ROW($C$4)+3,4))),2-INDIRECT(ADDRESS(COLUMN(U12)-COLUMN($C$4)+4,ROW(U12)-ROW($C$4)+3,4)),"")</f>
      </c>
      <c r="V12" s="17">
        <f ca="1">IF(ISNUMBER(INDIRECT(ADDRESS(COLUMN(V12)-COLUMN($C$4)+4,ROW(V12)-ROW($C$4)+3,4))),2-INDIRECT(ADDRESS(COLUMN(V12)-COLUMN($C$4)+4,ROW(V12)-ROW($C$4)+3,4)),"")</f>
      </c>
      <c r="W12" s="18">
        <f ca="1">IF(INDIRECT(ADDRESS(COLUMN(W12)-COLUMN($C$4)+4,ROW(W12)-ROW($C$4)+3,4))="","",INDIRECT(ADDRESS(COLUMN(W12)-COLUMN($C$4)+4,ROW(W12)-ROW($C$4)+3,4)))</f>
        <v>0</v>
      </c>
      <c r="X12" s="19" t="e">
        <f>RANK(Z12,$Z$4:$Z$23)</f>
        <v>#VALUE!</v>
      </c>
      <c r="Y12" s="20">
        <f>IF(ISBLANK(B12),"",$B12)</f>
      </c>
      <c r="Z12" s="21">
        <f>IF(ISBLANK(B12),"",W12+A12/1000)</f>
      </c>
      <c r="AA12" s="20">
        <f>IF(ISBLANK(B12),"",VLOOKUP($A12,$X$4:$Z$23,2,0))</f>
      </c>
      <c r="AB12" s="22">
        <f>IF(ISBLANK(B12),"",VLOOKUP($A12,$X$4:$Z$23,3,0))</f>
      </c>
      <c r="AC12" s="17"/>
      <c r="AD12" s="17"/>
      <c r="AE12" s="17"/>
      <c r="AF12" s="17"/>
    </row>
    <row r="13" spans="1:33" s="2" customFormat="1" ht="12.75">
      <c r="A13" s="2">
        <f>N(A12)+1</f>
        <v>10</v>
      </c>
      <c r="B13" s="15"/>
      <c r="C13" s="23"/>
      <c r="D13" s="23"/>
      <c r="E13" s="23"/>
      <c r="F13" s="23"/>
      <c r="G13" s="23"/>
      <c r="H13" s="23"/>
      <c r="I13" s="23"/>
      <c r="J13" s="23"/>
      <c r="K13" s="23"/>
      <c r="L13" s="16"/>
      <c r="M13" s="17">
        <f ca="1">IF(ISNUMBER(INDIRECT(ADDRESS(COLUMN(M13)-COLUMN($C$4)+4,ROW(M13)-ROW($C$4)+3,4))),2-INDIRECT(ADDRESS(COLUMN(M13)-COLUMN($C$4)+4,ROW(M13)-ROW($C$4)+3,4)),"")</f>
      </c>
      <c r="N13" s="17">
        <f ca="1">IF(ISNUMBER(INDIRECT(ADDRESS(COLUMN(N13)-COLUMN($C$4)+4,ROW(N13)-ROW($C$4)+3,4))),2-INDIRECT(ADDRESS(COLUMN(N13)-COLUMN($C$4)+4,ROW(N13)-ROW($C$4)+3,4)),"")</f>
      </c>
      <c r="O13" s="17">
        <f ca="1">IF(ISNUMBER(INDIRECT(ADDRESS(COLUMN(O13)-COLUMN($C$4)+4,ROW(O13)-ROW($C$4)+3,4))),2-INDIRECT(ADDRESS(COLUMN(O13)-COLUMN($C$4)+4,ROW(O13)-ROW($C$4)+3,4)),"")</f>
      </c>
      <c r="P13" s="17">
        <f ca="1">IF(ISNUMBER(INDIRECT(ADDRESS(COLUMN(P13)-COLUMN($C$4)+4,ROW(P13)-ROW($C$4)+3,4))),2-INDIRECT(ADDRESS(COLUMN(P13)-COLUMN($C$4)+4,ROW(P13)-ROW($C$4)+3,4)),"")</f>
      </c>
      <c r="Q13" s="17">
        <f ca="1">IF(ISNUMBER(INDIRECT(ADDRESS(COLUMN(Q13)-COLUMN($C$4)+4,ROW(Q13)-ROW($C$4)+3,4))),2-INDIRECT(ADDRESS(COLUMN(Q13)-COLUMN($C$4)+4,ROW(Q13)-ROW($C$4)+3,4)),"")</f>
      </c>
      <c r="R13" s="17">
        <f ca="1">IF(ISNUMBER(INDIRECT(ADDRESS(COLUMN(R13)-COLUMN($C$4)+4,ROW(R13)-ROW($C$4)+3,4))),2-INDIRECT(ADDRESS(COLUMN(R13)-COLUMN($C$4)+4,ROW(R13)-ROW($C$4)+3,4)),"")</f>
      </c>
      <c r="S13" s="17">
        <f ca="1">IF(ISNUMBER(INDIRECT(ADDRESS(COLUMN(S13)-COLUMN($C$4)+4,ROW(S13)-ROW($C$4)+3,4))),2-INDIRECT(ADDRESS(COLUMN(S13)-COLUMN($C$4)+4,ROW(S13)-ROW($C$4)+3,4)),"")</f>
      </c>
      <c r="T13" s="17">
        <f ca="1">IF(ISNUMBER(INDIRECT(ADDRESS(COLUMN(T13)-COLUMN($C$4)+4,ROW(T13)-ROW($C$4)+3,4))),2-INDIRECT(ADDRESS(COLUMN(T13)-COLUMN($C$4)+4,ROW(T13)-ROW($C$4)+3,4)),"")</f>
      </c>
      <c r="U13" s="17">
        <f ca="1">IF(ISNUMBER(INDIRECT(ADDRESS(COLUMN(U13)-COLUMN($C$4)+4,ROW(U13)-ROW($C$4)+3,4))),2-INDIRECT(ADDRESS(COLUMN(U13)-COLUMN($C$4)+4,ROW(U13)-ROW($C$4)+3,4)),"")</f>
      </c>
      <c r="V13" s="17">
        <f ca="1">IF(ISNUMBER(INDIRECT(ADDRESS(COLUMN(V13)-COLUMN($C$4)+4,ROW(V13)-ROW($C$4)+3,4))),2-INDIRECT(ADDRESS(COLUMN(V13)-COLUMN($C$4)+4,ROW(V13)-ROW($C$4)+3,4)),"")</f>
      </c>
      <c r="W13" s="18">
        <f ca="1">IF(INDIRECT(ADDRESS(COLUMN(W13)-COLUMN($C$4)+4,ROW(W13)-ROW($C$4)+3,4))="","",INDIRECT(ADDRESS(COLUMN(W13)-COLUMN($C$4)+4,ROW(W13)-ROW($C$4)+3,4)))</f>
        <v>0</v>
      </c>
      <c r="X13" s="19" t="e">
        <f>RANK(Z13,$Z$4:$Z$23)</f>
        <v>#VALUE!</v>
      </c>
      <c r="Y13" s="20">
        <f>IF(ISBLANK(B13),"",$B13)</f>
      </c>
      <c r="Z13" s="21">
        <f>IF(ISBLANK(B13),"",W13+A13/1000)</f>
      </c>
      <c r="AA13" s="20">
        <f>IF(ISBLANK(B13),"",VLOOKUP($A13,$X$4:$Z$23,2,0))</f>
      </c>
      <c r="AB13" s="22">
        <f>IF(ISBLANK(B13),"",VLOOKUP($A13,$X$4:$Z$23,3,0))</f>
      </c>
      <c r="AC13" s="17"/>
      <c r="AD13" s="17"/>
      <c r="AE13" s="17"/>
      <c r="AF13" s="17"/>
      <c r="AG13" s="17"/>
    </row>
    <row r="14" spans="1:34" s="2" customFormat="1" ht="12.75">
      <c r="A14" s="2">
        <f>N(A13)+1</f>
        <v>11</v>
      </c>
      <c r="B14" s="1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6"/>
      <c r="N14" s="17">
        <f ca="1">IF(ISNUMBER(INDIRECT(ADDRESS(COLUMN(N14)-COLUMN($C$4)+4,ROW(N14)-ROW($C$4)+3,4))),2-INDIRECT(ADDRESS(COLUMN(N14)-COLUMN($C$4)+4,ROW(N14)-ROW($C$4)+3,4)),"")</f>
      </c>
      <c r="O14" s="17">
        <f ca="1">IF(ISNUMBER(INDIRECT(ADDRESS(COLUMN(O14)-COLUMN($C$4)+4,ROW(O14)-ROW($C$4)+3,4))),2-INDIRECT(ADDRESS(COLUMN(O14)-COLUMN($C$4)+4,ROW(O14)-ROW($C$4)+3,4)),"")</f>
      </c>
      <c r="P14" s="17">
        <f ca="1">IF(ISNUMBER(INDIRECT(ADDRESS(COLUMN(P14)-COLUMN($C$4)+4,ROW(P14)-ROW($C$4)+3,4))),2-INDIRECT(ADDRESS(COLUMN(P14)-COLUMN($C$4)+4,ROW(P14)-ROW($C$4)+3,4)),"")</f>
      </c>
      <c r="Q14" s="17">
        <f ca="1">IF(ISNUMBER(INDIRECT(ADDRESS(COLUMN(Q14)-COLUMN($C$4)+4,ROW(Q14)-ROW($C$4)+3,4))),2-INDIRECT(ADDRESS(COLUMN(Q14)-COLUMN($C$4)+4,ROW(Q14)-ROW($C$4)+3,4)),"")</f>
      </c>
      <c r="R14" s="17">
        <f ca="1">IF(ISNUMBER(INDIRECT(ADDRESS(COLUMN(R14)-COLUMN($C$4)+4,ROW(R14)-ROW($C$4)+3,4))),2-INDIRECT(ADDRESS(COLUMN(R14)-COLUMN($C$4)+4,ROW(R14)-ROW($C$4)+3,4)),"")</f>
      </c>
      <c r="S14" s="17">
        <f ca="1">IF(ISNUMBER(INDIRECT(ADDRESS(COLUMN(S14)-COLUMN($C$4)+4,ROW(S14)-ROW($C$4)+3,4))),2-INDIRECT(ADDRESS(COLUMN(S14)-COLUMN($C$4)+4,ROW(S14)-ROW($C$4)+3,4)),"")</f>
      </c>
      <c r="T14" s="17">
        <f ca="1">IF(ISNUMBER(INDIRECT(ADDRESS(COLUMN(T14)-COLUMN($C$4)+4,ROW(T14)-ROW($C$4)+3,4))),2-INDIRECT(ADDRESS(COLUMN(T14)-COLUMN($C$4)+4,ROW(T14)-ROW($C$4)+3,4)),"")</f>
      </c>
      <c r="U14" s="17">
        <f ca="1">IF(ISNUMBER(INDIRECT(ADDRESS(COLUMN(U14)-COLUMN($C$4)+4,ROW(U14)-ROW($C$4)+3,4))),2-INDIRECT(ADDRESS(COLUMN(U14)-COLUMN($C$4)+4,ROW(U14)-ROW($C$4)+3,4)),"")</f>
      </c>
      <c r="V14" s="17">
        <f ca="1">IF(ISNUMBER(INDIRECT(ADDRESS(COLUMN(V14)-COLUMN($C$4)+4,ROW(V14)-ROW($C$4)+3,4))),2-INDIRECT(ADDRESS(COLUMN(V14)-COLUMN($C$4)+4,ROW(V14)-ROW($C$4)+3,4)),"")</f>
      </c>
      <c r="W14" s="18">
        <f ca="1">IF(INDIRECT(ADDRESS(COLUMN(W14)-COLUMN($C$4)+4,ROW(W14)-ROW($C$4)+3,4))="","",INDIRECT(ADDRESS(COLUMN(W14)-COLUMN($C$4)+4,ROW(W14)-ROW($C$4)+3,4)))</f>
        <v>0</v>
      </c>
      <c r="X14" s="19" t="e">
        <f>RANK(Z14,$Z$4:$Z$23)</f>
        <v>#VALUE!</v>
      </c>
      <c r="Y14" s="20">
        <f>IF(ISBLANK(B14),"",$B14)</f>
      </c>
      <c r="Z14" s="21">
        <f>IF(ISBLANK(B14),"",W14+A14/1000)</f>
      </c>
      <c r="AA14" s="20">
        <f>IF(ISBLANK(B14),"",VLOOKUP($A14,$X$4:$Z$23,2,0))</f>
      </c>
      <c r="AB14" s="22">
        <f>IF(ISBLANK(B14),"",VLOOKUP($A14,$X$4:$Z$23,3,0))</f>
      </c>
      <c r="AC14" s="17"/>
      <c r="AD14" s="17"/>
      <c r="AE14" s="17"/>
      <c r="AF14" s="17"/>
      <c r="AG14" s="17"/>
      <c r="AH14" s="17"/>
    </row>
    <row r="15" spans="1:35" s="2" customFormat="1" ht="12.75">
      <c r="A15" s="2">
        <f>N(A14)+1</f>
        <v>12</v>
      </c>
      <c r="B15" s="1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6"/>
      <c r="O15" s="17">
        <f ca="1">IF(ISNUMBER(INDIRECT(ADDRESS(COLUMN(O15)-COLUMN($C$4)+4,ROW(O15)-ROW($C$4)+3,4))),2-INDIRECT(ADDRESS(COLUMN(O15)-COLUMN($C$4)+4,ROW(O15)-ROW($C$4)+3,4)),"")</f>
      </c>
      <c r="P15" s="17">
        <f ca="1">IF(ISNUMBER(INDIRECT(ADDRESS(COLUMN(P15)-COLUMN($C$4)+4,ROW(P15)-ROW($C$4)+3,4))),2-INDIRECT(ADDRESS(COLUMN(P15)-COLUMN($C$4)+4,ROW(P15)-ROW($C$4)+3,4)),"")</f>
      </c>
      <c r="Q15" s="17">
        <f ca="1">IF(ISNUMBER(INDIRECT(ADDRESS(COLUMN(Q15)-COLUMN($C$4)+4,ROW(Q15)-ROW($C$4)+3,4))),2-INDIRECT(ADDRESS(COLUMN(Q15)-COLUMN($C$4)+4,ROW(Q15)-ROW($C$4)+3,4)),"")</f>
      </c>
      <c r="R15" s="17">
        <f ca="1">IF(ISNUMBER(INDIRECT(ADDRESS(COLUMN(R15)-COLUMN($C$4)+4,ROW(R15)-ROW($C$4)+3,4))),2-INDIRECT(ADDRESS(COLUMN(R15)-COLUMN($C$4)+4,ROW(R15)-ROW($C$4)+3,4)),"")</f>
      </c>
      <c r="S15" s="17">
        <f ca="1">IF(ISNUMBER(INDIRECT(ADDRESS(COLUMN(S15)-COLUMN($C$4)+4,ROW(S15)-ROW($C$4)+3,4))),2-INDIRECT(ADDRESS(COLUMN(S15)-COLUMN($C$4)+4,ROW(S15)-ROW($C$4)+3,4)),"")</f>
      </c>
      <c r="T15" s="17">
        <f ca="1">IF(ISNUMBER(INDIRECT(ADDRESS(COLUMN(T15)-COLUMN($C$4)+4,ROW(T15)-ROW($C$4)+3,4))),2-INDIRECT(ADDRESS(COLUMN(T15)-COLUMN($C$4)+4,ROW(T15)-ROW($C$4)+3,4)),"")</f>
      </c>
      <c r="U15" s="17">
        <f ca="1">IF(ISNUMBER(INDIRECT(ADDRESS(COLUMN(U15)-COLUMN($C$4)+4,ROW(U15)-ROW($C$4)+3,4))),2-INDIRECT(ADDRESS(COLUMN(U15)-COLUMN($C$4)+4,ROW(U15)-ROW($C$4)+3,4)),"")</f>
      </c>
      <c r="V15" s="17">
        <f ca="1">IF(ISNUMBER(INDIRECT(ADDRESS(COLUMN(V15)-COLUMN($C$4)+4,ROW(V15)-ROW($C$4)+3,4))),2-INDIRECT(ADDRESS(COLUMN(V15)-COLUMN($C$4)+4,ROW(V15)-ROW($C$4)+3,4)),"")</f>
      </c>
      <c r="W15" s="18">
        <f ca="1">IF(INDIRECT(ADDRESS(COLUMN(W15)-COLUMN($C$4)+4,ROW(W15)-ROW($C$4)+3,4))="","",INDIRECT(ADDRESS(COLUMN(W15)-COLUMN($C$4)+4,ROW(W15)-ROW($C$4)+3,4)))</f>
        <v>0</v>
      </c>
      <c r="X15" s="19" t="e">
        <f>RANK(Z15,$Z$4:$Z$23)</f>
        <v>#VALUE!</v>
      </c>
      <c r="Y15" s="20">
        <f>IF(ISBLANK(B15),"",$B15)</f>
      </c>
      <c r="Z15" s="21">
        <f>IF(ISBLANK(B15),"",W15+A15/1000)</f>
      </c>
      <c r="AA15" s="20">
        <f>IF(ISBLANK(B15),"",VLOOKUP($A15,$X$4:$Z$23,2,0))</f>
      </c>
      <c r="AB15" s="22">
        <f>IF(ISBLANK(B15),"",VLOOKUP($A15,$X$4:$Z$23,3,0))</f>
      </c>
      <c r="AC15" s="17"/>
      <c r="AD15" s="17"/>
      <c r="AE15" s="17"/>
      <c r="AF15" s="17"/>
      <c r="AG15" s="17"/>
      <c r="AH15" s="17"/>
      <c r="AI15" s="17"/>
    </row>
    <row r="16" spans="1:36" s="2" customFormat="1" ht="12.75">
      <c r="A16" s="2">
        <f>N(A15)+1</f>
        <v>13</v>
      </c>
      <c r="B16" s="1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6"/>
      <c r="P16" s="17">
        <f ca="1">IF(ISNUMBER(INDIRECT(ADDRESS(COLUMN(P16)-COLUMN($C$4)+4,ROW(P16)-ROW($C$4)+3,4))),2-INDIRECT(ADDRESS(COLUMN(P16)-COLUMN($C$4)+4,ROW(P16)-ROW($C$4)+3,4)),"")</f>
      </c>
      <c r="Q16" s="17">
        <f ca="1">IF(ISNUMBER(INDIRECT(ADDRESS(COLUMN(Q16)-COLUMN($C$4)+4,ROW(Q16)-ROW($C$4)+3,4))),2-INDIRECT(ADDRESS(COLUMN(Q16)-COLUMN($C$4)+4,ROW(Q16)-ROW($C$4)+3,4)),"")</f>
      </c>
      <c r="R16" s="17">
        <f ca="1">IF(ISNUMBER(INDIRECT(ADDRESS(COLUMN(R16)-COLUMN($C$4)+4,ROW(R16)-ROW($C$4)+3,4))),2-INDIRECT(ADDRESS(COLUMN(R16)-COLUMN($C$4)+4,ROW(R16)-ROW($C$4)+3,4)),"")</f>
      </c>
      <c r="S16" s="17">
        <f ca="1">IF(ISNUMBER(INDIRECT(ADDRESS(COLUMN(S16)-COLUMN($C$4)+4,ROW(S16)-ROW($C$4)+3,4))),2-INDIRECT(ADDRESS(COLUMN(S16)-COLUMN($C$4)+4,ROW(S16)-ROW($C$4)+3,4)),"")</f>
      </c>
      <c r="T16" s="17">
        <f ca="1">IF(ISNUMBER(INDIRECT(ADDRESS(COLUMN(T16)-COLUMN($C$4)+4,ROW(T16)-ROW($C$4)+3,4))),2-INDIRECT(ADDRESS(COLUMN(T16)-COLUMN($C$4)+4,ROW(T16)-ROW($C$4)+3,4)),"")</f>
      </c>
      <c r="U16" s="17">
        <f ca="1">IF(ISNUMBER(INDIRECT(ADDRESS(COLUMN(U16)-COLUMN($C$4)+4,ROW(U16)-ROW($C$4)+3,4))),2-INDIRECT(ADDRESS(COLUMN(U16)-COLUMN($C$4)+4,ROW(U16)-ROW($C$4)+3,4)),"")</f>
      </c>
      <c r="V16" s="17">
        <f ca="1">IF(ISNUMBER(INDIRECT(ADDRESS(COLUMN(V16)-COLUMN($C$4)+4,ROW(V16)-ROW($C$4)+3,4))),2-INDIRECT(ADDRESS(COLUMN(V16)-COLUMN($C$4)+4,ROW(V16)-ROW($C$4)+3,4)),"")</f>
      </c>
      <c r="W16" s="18">
        <f ca="1">IF(INDIRECT(ADDRESS(COLUMN(W16)-COLUMN($C$4)+4,ROW(W16)-ROW($C$4)+3,4))="","",INDIRECT(ADDRESS(COLUMN(W16)-COLUMN($C$4)+4,ROW(W16)-ROW($C$4)+3,4)))</f>
        <v>0</v>
      </c>
      <c r="X16" s="19" t="e">
        <f>RANK(Z16,$Z$4:$Z$23)</f>
        <v>#VALUE!</v>
      </c>
      <c r="Y16" s="20">
        <f>IF(ISBLANK(B16),"",$B16)</f>
      </c>
      <c r="Z16" s="21">
        <f>IF(ISBLANK(B16),"",W16+A16/1000)</f>
      </c>
      <c r="AA16" s="20">
        <f>IF(ISBLANK(B16),"",VLOOKUP($A16,$X$4:$Z$23,2,0))</f>
      </c>
      <c r="AB16" s="22">
        <f>IF(ISBLANK(B16),"",VLOOKUP($A16,$X$4:$Z$23,3,0))</f>
      </c>
      <c r="AC16" s="17"/>
      <c r="AD16" s="17"/>
      <c r="AE16" s="17"/>
      <c r="AF16" s="17"/>
      <c r="AG16" s="17"/>
      <c r="AH16" s="17"/>
      <c r="AI16" s="17"/>
      <c r="AJ16" s="17"/>
    </row>
    <row r="17" spans="1:37" s="2" customFormat="1" ht="12.75">
      <c r="A17" s="2">
        <f>N(A16)+1</f>
        <v>14</v>
      </c>
      <c r="B17" s="1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6"/>
      <c r="Q17" s="17">
        <f ca="1">IF(ISNUMBER(INDIRECT(ADDRESS(COLUMN(Q17)-COLUMN($C$4)+4,ROW(Q17)-ROW($C$4)+3,4))),2-INDIRECT(ADDRESS(COLUMN(Q17)-COLUMN($C$4)+4,ROW(Q17)-ROW($C$4)+3,4)),"")</f>
      </c>
      <c r="R17" s="17">
        <f ca="1">IF(ISNUMBER(INDIRECT(ADDRESS(COLUMN(R17)-COLUMN($C$4)+4,ROW(R17)-ROW($C$4)+3,4))),2-INDIRECT(ADDRESS(COLUMN(R17)-COLUMN($C$4)+4,ROW(R17)-ROW($C$4)+3,4)),"")</f>
      </c>
      <c r="S17" s="17">
        <f ca="1">IF(ISNUMBER(INDIRECT(ADDRESS(COLUMN(S17)-COLUMN($C$4)+4,ROW(S17)-ROW($C$4)+3,4))),2-INDIRECT(ADDRESS(COLUMN(S17)-COLUMN($C$4)+4,ROW(S17)-ROW($C$4)+3,4)),"")</f>
      </c>
      <c r="T17" s="17">
        <f ca="1">IF(ISNUMBER(INDIRECT(ADDRESS(COLUMN(T17)-COLUMN($C$4)+4,ROW(T17)-ROW($C$4)+3,4))),2-INDIRECT(ADDRESS(COLUMN(T17)-COLUMN($C$4)+4,ROW(T17)-ROW($C$4)+3,4)),"")</f>
      </c>
      <c r="U17" s="17">
        <f ca="1">IF(ISNUMBER(INDIRECT(ADDRESS(COLUMN(U17)-COLUMN($C$4)+4,ROW(U17)-ROW($C$4)+3,4))),2-INDIRECT(ADDRESS(COLUMN(U17)-COLUMN($C$4)+4,ROW(U17)-ROW($C$4)+3,4)),"")</f>
      </c>
      <c r="V17" s="17">
        <f ca="1">IF(ISNUMBER(INDIRECT(ADDRESS(COLUMN(V17)-COLUMN($C$4)+4,ROW(V17)-ROW($C$4)+3,4))),2-INDIRECT(ADDRESS(COLUMN(V17)-COLUMN($C$4)+4,ROW(V17)-ROW($C$4)+3,4)),"")</f>
      </c>
      <c r="W17" s="18">
        <f ca="1">IF(INDIRECT(ADDRESS(COLUMN(W17)-COLUMN($C$4)+4,ROW(W17)-ROW($C$4)+3,4))="","",INDIRECT(ADDRESS(COLUMN(W17)-COLUMN($C$4)+4,ROW(W17)-ROW($C$4)+3,4)))</f>
        <v>0</v>
      </c>
      <c r="X17" s="19" t="e">
        <f>RANK(Z17,$Z$4:$Z$23)</f>
        <v>#VALUE!</v>
      </c>
      <c r="Y17" s="20">
        <f>IF(ISBLANK(B17),"",$B17)</f>
      </c>
      <c r="Z17" s="21">
        <f>IF(ISBLANK(B17),"",W17+A17/1000)</f>
      </c>
      <c r="AA17" s="20">
        <f>IF(ISBLANK(B17),"",VLOOKUP($A17,$X$4:$Z$23,2,0))</f>
      </c>
      <c r="AB17" s="22">
        <f>IF(ISBLANK(B17),"",VLOOKUP($A17,$X$4:$Z$23,3,0))</f>
      </c>
      <c r="AC17" s="1"/>
      <c r="AD17" s="1"/>
      <c r="AE17" s="17"/>
      <c r="AF17" s="17"/>
      <c r="AG17" s="17"/>
      <c r="AH17" s="17"/>
      <c r="AI17" s="17"/>
      <c r="AJ17" s="17"/>
      <c r="AK17" s="17"/>
    </row>
    <row r="18" spans="1:38" s="2" customFormat="1" ht="12.75">
      <c r="A18" s="2">
        <f>N(A17)+1</f>
        <v>15</v>
      </c>
      <c r="B18" s="1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6"/>
      <c r="R18" s="17">
        <f ca="1">IF(ISNUMBER(INDIRECT(ADDRESS(COLUMN(R18)-COLUMN($C$4)+4,ROW(R18)-ROW($C$4)+3,4))),2-INDIRECT(ADDRESS(COLUMN(R18)-COLUMN($C$4)+4,ROW(R18)-ROW($C$4)+3,4)),"")</f>
      </c>
      <c r="S18" s="17">
        <f ca="1">IF(ISNUMBER(INDIRECT(ADDRESS(COLUMN(S18)-COLUMN($C$4)+4,ROW(S18)-ROW($C$4)+3,4))),2-INDIRECT(ADDRESS(COLUMN(S18)-COLUMN($C$4)+4,ROW(S18)-ROW($C$4)+3,4)),"")</f>
      </c>
      <c r="T18" s="17">
        <f ca="1">IF(ISNUMBER(INDIRECT(ADDRESS(COLUMN(T18)-COLUMN($C$4)+4,ROW(T18)-ROW($C$4)+3,4))),2-INDIRECT(ADDRESS(COLUMN(T18)-COLUMN($C$4)+4,ROW(T18)-ROW($C$4)+3,4)),"")</f>
      </c>
      <c r="U18" s="17">
        <f ca="1">IF(ISNUMBER(INDIRECT(ADDRESS(COLUMN(U18)-COLUMN($C$4)+4,ROW(U18)-ROW($C$4)+3,4))),2-INDIRECT(ADDRESS(COLUMN(U18)-COLUMN($C$4)+4,ROW(U18)-ROW($C$4)+3,4)),"")</f>
      </c>
      <c r="V18" s="17">
        <f ca="1">IF(ISNUMBER(INDIRECT(ADDRESS(COLUMN(V18)-COLUMN($C$4)+4,ROW(V18)-ROW($C$4)+3,4))),2-INDIRECT(ADDRESS(COLUMN(V18)-COLUMN($C$4)+4,ROW(V18)-ROW($C$4)+3,4)),"")</f>
      </c>
      <c r="W18" s="18">
        <f ca="1">IF(INDIRECT(ADDRESS(COLUMN(W18)-COLUMN($C$4)+4,ROW(W18)-ROW($C$4)+3,4))="","",INDIRECT(ADDRESS(COLUMN(W18)-COLUMN($C$4)+4,ROW(W18)-ROW($C$4)+3,4)))</f>
        <v>0</v>
      </c>
      <c r="X18" s="19" t="e">
        <f>RANK(Z18,$Z$4:$Z$23)</f>
        <v>#VALUE!</v>
      </c>
      <c r="Y18" s="20">
        <f>IF(ISBLANK(B18),"",$B18)</f>
      </c>
      <c r="Z18" s="21">
        <f>IF(ISBLANK(B18),"",W18+A18/1000)</f>
      </c>
      <c r="AA18" s="20">
        <f>IF(ISBLANK(B18),"",VLOOKUP($A18,$X$4:$Z$23,2,0))</f>
      </c>
      <c r="AB18" s="22">
        <f>IF(ISBLANK(B18),"",VLOOKUP($A18,$X$4:$Z$23,3,0))</f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9" s="2" customFormat="1" ht="12.75">
      <c r="A19" s="2">
        <f>N(A18)+1</f>
        <v>16</v>
      </c>
      <c r="B19" s="1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6"/>
      <c r="S19" s="17">
        <f ca="1">IF(ISNUMBER(INDIRECT(ADDRESS(COLUMN(S19)-COLUMN($C$4)+4,ROW(S19)-ROW($C$4)+3,4))),2-INDIRECT(ADDRESS(COLUMN(S19)-COLUMN($C$4)+4,ROW(S19)-ROW($C$4)+3,4)),"")</f>
      </c>
      <c r="T19" s="17">
        <f ca="1">IF(ISNUMBER(INDIRECT(ADDRESS(COLUMN(T19)-COLUMN($C$4)+4,ROW(T19)-ROW($C$4)+3,4))),2-INDIRECT(ADDRESS(COLUMN(T19)-COLUMN($C$4)+4,ROW(T19)-ROW($C$4)+3,4)),"")</f>
      </c>
      <c r="U19" s="17">
        <f ca="1">IF(ISNUMBER(INDIRECT(ADDRESS(COLUMN(U19)-COLUMN($C$4)+4,ROW(U19)-ROW($C$4)+3,4))),2-INDIRECT(ADDRESS(COLUMN(U19)-COLUMN($C$4)+4,ROW(U19)-ROW($C$4)+3,4)),"")</f>
      </c>
      <c r="V19" s="17">
        <f ca="1">IF(ISNUMBER(INDIRECT(ADDRESS(COLUMN(V19)-COLUMN($C$4)+4,ROW(V19)-ROW($C$4)+3,4))),2-INDIRECT(ADDRESS(COLUMN(V19)-COLUMN($C$4)+4,ROW(V19)-ROW($C$4)+3,4)),"")</f>
      </c>
      <c r="W19" s="18">
        <f ca="1">IF(INDIRECT(ADDRESS(COLUMN(W19)-COLUMN($C$4)+4,ROW(W19)-ROW($C$4)+3,4))="","",INDIRECT(ADDRESS(COLUMN(W19)-COLUMN($C$4)+4,ROW(W19)-ROW($C$4)+3,4)))</f>
        <v>0</v>
      </c>
      <c r="X19" s="19" t="e">
        <f>RANK(Z19,$Z$4:$Z$23)</f>
        <v>#VALUE!</v>
      </c>
      <c r="Y19" s="20">
        <f>IF(ISBLANK(B19),"",$B19)</f>
      </c>
      <c r="Z19" s="21">
        <f>IF(ISBLANK(B19),"",W19+A19/1000)</f>
      </c>
      <c r="AA19" s="20">
        <f>IF(ISBLANK(B19),"",VLOOKUP($A19,$X$4:$Z$23,2,0))</f>
      </c>
      <c r="AB19" s="22">
        <f>IF(ISBLANK(B19),"",VLOOKUP($A19,$X$4:$Z$23,3,0))</f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40" s="2" customFormat="1" ht="12.75">
      <c r="A20" s="2">
        <f>N(A19)+1</f>
        <v>17</v>
      </c>
      <c r="B20" s="1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17">
        <f ca="1">IF(ISNUMBER(INDIRECT(ADDRESS(COLUMN(T20)-COLUMN($C$4)+4,ROW(T20)-ROW($C$4)+3,4))),2-INDIRECT(ADDRESS(COLUMN(T20)-COLUMN($C$4)+4,ROW(T20)-ROW($C$4)+3,4)),"")</f>
      </c>
      <c r="U20" s="17">
        <f ca="1">IF(ISNUMBER(INDIRECT(ADDRESS(COLUMN(U20)-COLUMN($C$4)+4,ROW(U20)-ROW($C$4)+3,4))),2-INDIRECT(ADDRESS(COLUMN(U20)-COLUMN($C$4)+4,ROW(U20)-ROW($C$4)+3,4)),"")</f>
      </c>
      <c r="V20" s="17">
        <f ca="1">IF(ISNUMBER(INDIRECT(ADDRESS(COLUMN(V20)-COLUMN($C$4)+4,ROW(V20)-ROW($C$4)+3,4))),2-INDIRECT(ADDRESS(COLUMN(V20)-COLUMN($C$4)+4,ROW(V20)-ROW($C$4)+3,4)),"")</f>
      </c>
      <c r="W20" s="18">
        <f ca="1">IF(INDIRECT(ADDRESS(COLUMN(W20)-COLUMN($C$4)+4,ROW(W20)-ROW($C$4)+3,4))="","",INDIRECT(ADDRESS(COLUMN(W20)-COLUMN($C$4)+4,ROW(W20)-ROW($C$4)+3,4)))</f>
        <v>0</v>
      </c>
      <c r="X20" s="19" t="e">
        <f>RANK(Z20,$Z$4:$Z$23)</f>
        <v>#VALUE!</v>
      </c>
      <c r="Y20" s="20">
        <f>IF(ISBLANK(B20),"",$B20)</f>
      </c>
      <c r="Z20" s="21">
        <f>IF(ISBLANK(B20),"",W20+A20/1000)</f>
      </c>
      <c r="AA20" s="20">
        <f>IF(ISBLANK(B20),"",VLOOKUP($A20,$X$4:$Z$23,2,0))</f>
      </c>
      <c r="AB20" s="22">
        <f>IF(ISBLANK(B20),"",VLOOKUP($A20,$X$4:$Z$23,3,0))</f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1" s="2" customFormat="1" ht="12.75">
      <c r="A21" s="2">
        <f>N(A20)+1</f>
        <v>18</v>
      </c>
      <c r="B21" s="1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5"/>
      <c r="T21" s="24"/>
      <c r="U21" s="17">
        <f ca="1">IF(ISNUMBER(INDIRECT(ADDRESS(COLUMN(U21)-COLUMN($C$4)+4,ROW(U21)-ROW($C$4)+3,4))),2-INDIRECT(ADDRESS(COLUMN(U21)-COLUMN($C$4)+4,ROW(U21)-ROW($C$4)+3,4)),"")</f>
      </c>
      <c r="V21" s="17">
        <f ca="1">IF(ISNUMBER(INDIRECT(ADDRESS(COLUMN(V21)-COLUMN($C$4)+4,ROW(V21)-ROW($C$4)+3,4))),2-INDIRECT(ADDRESS(COLUMN(V21)-COLUMN($C$4)+4,ROW(V21)-ROW($C$4)+3,4)),"")</f>
      </c>
      <c r="W21" s="18">
        <f ca="1">IF(INDIRECT(ADDRESS(COLUMN(W21)-COLUMN($C$4)+4,ROW(W21)-ROW($C$4)+3,4))="","",INDIRECT(ADDRESS(COLUMN(W21)-COLUMN($C$4)+4,ROW(W21)-ROW($C$4)+3,4)))</f>
        <v>0</v>
      </c>
      <c r="X21" s="19" t="e">
        <f>RANK(Z21,$Z$4:$Z$23)</f>
        <v>#VALUE!</v>
      </c>
      <c r="Y21" s="20">
        <f>IF(ISBLANK(B21),"",$B21)</f>
      </c>
      <c r="Z21" s="21">
        <f>IF(ISBLANK(B21),"",W21+A21/1000)</f>
      </c>
      <c r="AA21" s="20">
        <f>IF(ISBLANK(B21),"",VLOOKUP($A21,$X$4:$Z$23,2,0))</f>
      </c>
      <c r="AB21" s="22">
        <f>IF(ISBLANK(B21),"",VLOOKUP($A21,$X$4:$Z$23,3,0))</f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2" s="2" customFormat="1" ht="12.75">
      <c r="A22" s="2">
        <f>N(A21)+1</f>
        <v>19</v>
      </c>
      <c r="B22" s="1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  <c r="T22" s="25"/>
      <c r="U22" s="24"/>
      <c r="V22" s="17">
        <f ca="1">IF(ISNUMBER(INDIRECT(ADDRESS(COLUMN(V22)-COLUMN($C$4)+4,ROW(V22)-ROW($C$4)+3,4))),2-INDIRECT(ADDRESS(COLUMN(V22)-COLUMN($C$4)+4,ROW(V22)-ROW($C$4)+3,4)),"")</f>
      </c>
      <c r="W22" s="18">
        <f ca="1">IF(INDIRECT(ADDRESS(COLUMN(W22)-COLUMN($C$4)+4,ROW(W22)-ROW($C$4)+3,4))="","",INDIRECT(ADDRESS(COLUMN(W22)-COLUMN($C$4)+4,ROW(W22)-ROW($C$4)+3,4)))</f>
        <v>0</v>
      </c>
      <c r="X22" s="19" t="e">
        <f>RANK(Z22,$Z$4:$Z$23)</f>
        <v>#VALUE!</v>
      </c>
      <c r="Y22" s="20">
        <f>IF(ISBLANK(B22),"",$B22)</f>
      </c>
      <c r="Z22" s="21">
        <f>IF(ISBLANK(B22),"",W22+A22/1000)</f>
      </c>
      <c r="AA22" s="20">
        <f>IF(ISBLANK(B22),"",VLOOKUP($A22,$X$4:$Z$23,2,0))</f>
      </c>
      <c r="AB22" s="22">
        <f>IF(ISBLANK(B22),"",VLOOKUP($A22,$X$4:$Z$23,3,0))</f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28" s="2" customFormat="1" ht="12.75">
      <c r="A23" s="26">
        <v>20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30">
        <f ca="1">IF(INDIRECT(ADDRESS(COLUMN(W23)-COLUMN($C$4)+4,ROW(W23)-ROW($C$4)+3,4))="","",INDIRECT(ADDRESS(COLUMN(W23)-COLUMN($C$4)+4,ROW(W23)-ROW($C$4)+3,4)))</f>
        <v>0</v>
      </c>
      <c r="X23" s="31" t="e">
        <f>RANK(Z23,$Z$4:$Z$23)</f>
        <v>#VALUE!</v>
      </c>
      <c r="Y23" s="32">
        <f>IF(ISBLANK(B23),"",$B$4)</f>
      </c>
      <c r="Z23" s="33">
        <f>IF(ISBLANK(B23),"",W23+A23/1000)</f>
      </c>
      <c r="AA23" s="32">
        <f>IF(ISBLANK(B23),"",VLOOKUP($A23,$X$4:$Z$23,2,0))</f>
      </c>
      <c r="AB23" s="34">
        <f>IF(ISBLANK(B23),"",VLOOKUP($A23,$X$4:$Z$23,3,0))</f>
      </c>
    </row>
    <row r="24" spans="2:26" s="2" customFormat="1" ht="12.75">
      <c r="B24" s="35" t="s">
        <v>13</v>
      </c>
      <c r="C24" s="2">
        <f>IF(C3=0,"",SUM(C4:C23))</f>
        <v>5</v>
      </c>
      <c r="D24" s="2">
        <f>IF(D3=0,"",SUM(D4:D23))</f>
        <v>1</v>
      </c>
      <c r="E24" s="2">
        <f>IF(E3=0,"",SUM(E4:E23))</f>
        <v>12</v>
      </c>
      <c r="F24" s="2">
        <f>IF(F3=0,"",SUM(F4:F23))</f>
        <v>8</v>
      </c>
      <c r="G24" s="2">
        <f>IF(G3=0,"",SUM(G4:G23))</f>
        <v>5</v>
      </c>
      <c r="H24" s="2">
        <f>IF(H3=0,"",SUM(H4:H23))</f>
        <v>2</v>
      </c>
      <c r="I24" s="2">
        <f>IF(I3=0,"",SUM(I4:I23))</f>
        <v>9</v>
      </c>
      <c r="J24" s="2">
        <f>IF(J3=0,"",SUM(J4:J23))</f>
        <v>0</v>
      </c>
      <c r="K24" s="2">
        <f>IF(K3=0,"",SUM(K4:K23))</f>
        <v>0</v>
      </c>
      <c r="L24" s="2">
        <f>IF(L3=0,"",SUM(L4:L23))</f>
        <v>0</v>
      </c>
      <c r="M24" s="2">
        <f>IF(M3=0,"",SUM(M4:M23))</f>
        <v>0</v>
      </c>
      <c r="N24" s="2">
        <f>IF(N3=0,"",SUM(N4:N23))</f>
        <v>0</v>
      </c>
      <c r="O24" s="2">
        <f>IF(O3=0,"",SUM(O4:O23))</f>
        <v>0</v>
      </c>
      <c r="P24" s="2">
        <f>IF(P3=0,"",SUM(P4:P23))</f>
        <v>0</v>
      </c>
      <c r="Q24" s="2">
        <f>IF(Q3=0,"",SUM(Q4:Q23))</f>
        <v>0</v>
      </c>
      <c r="R24" s="2">
        <f>IF(R3=0,"",SUM(R4:R23))</f>
        <v>0</v>
      </c>
      <c r="S24" s="2">
        <f>IF(S3=0,"",SUM(S4:S23))</f>
        <v>0</v>
      </c>
      <c r="T24" s="2">
        <f>IF(T3=0,"",SUM(T4:T23))</f>
        <v>0</v>
      </c>
      <c r="U24" s="2">
        <f>IF(U3=0,"",SUM(U4:U23))</f>
        <v>0</v>
      </c>
      <c r="V24" s="2">
        <f>IF(V3=0,"",SUM(V4:V23))</f>
        <v>0</v>
      </c>
      <c r="Y24" s="20"/>
      <c r="Z24" s="3"/>
    </row>
    <row r="25" s="2" customFormat="1" ht="12.75">
      <c r="Z25" s="3"/>
    </row>
    <row r="26" s="2" customFormat="1" ht="12.75">
      <c r="Z26" s="3"/>
    </row>
    <row r="27" s="2" customFormat="1" ht="12.75">
      <c r="Z27" s="3"/>
    </row>
    <row r="28" s="2" customFormat="1" ht="12.75">
      <c r="Z28" s="3"/>
    </row>
    <row r="29" s="2" customFormat="1" ht="12.75">
      <c r="Z29" s="3"/>
    </row>
    <row r="30" s="2" customFormat="1" ht="12.75">
      <c r="Z30" s="3"/>
    </row>
    <row r="31" s="2" customFormat="1" ht="12.75">
      <c r="Z31" s="3"/>
    </row>
    <row r="32" s="2" customFormat="1" ht="12.75">
      <c r="Z32" s="3"/>
    </row>
    <row r="33" s="2" customFormat="1" ht="12.75">
      <c r="Z33" s="3"/>
    </row>
    <row r="34" s="2" customFormat="1" ht="12.75">
      <c r="Z34" s="3"/>
    </row>
    <row r="35" s="2" customFormat="1" ht="12.75">
      <c r="Z35" s="3"/>
    </row>
    <row r="36" s="2" customFormat="1" ht="12.75">
      <c r="Z36" s="3"/>
    </row>
    <row r="37" s="2" customFormat="1" ht="12.75">
      <c r="Z37" s="3"/>
    </row>
    <row r="38" s="2" customFormat="1" ht="12.75">
      <c r="Z38" s="3"/>
    </row>
    <row r="39" s="2" customFormat="1" ht="12.75">
      <c r="Z39" s="3"/>
    </row>
    <row r="40" s="2" customFormat="1" ht="12.75">
      <c r="Z40" s="3"/>
    </row>
    <row r="41" s="2" customFormat="1" ht="12.75">
      <c r="Z41" s="3"/>
    </row>
    <row r="42" s="2" customFormat="1" ht="12.75">
      <c r="Z42" s="3"/>
    </row>
    <row r="43" s="2" customFormat="1" ht="12.75">
      <c r="Z43" s="3"/>
    </row>
    <row r="44" spans="23:28" s="4" customFormat="1" ht="15">
      <c r="W44" s="2"/>
      <c r="X44" s="2"/>
      <c r="Y44" s="2"/>
      <c r="Z44" s="3"/>
      <c r="AA44" s="2"/>
      <c r="AB44" s="2"/>
    </row>
    <row r="45" spans="23:28" s="4" customFormat="1" ht="15">
      <c r="W45" s="2"/>
      <c r="X45" s="2"/>
      <c r="Y45" s="2"/>
      <c r="Z45" s="3"/>
      <c r="AA45" s="2"/>
      <c r="AB45" s="2"/>
    </row>
    <row r="46" spans="23:28" s="4" customFormat="1" ht="15">
      <c r="W46" s="2"/>
      <c r="X46" s="2"/>
      <c r="Y46" s="2"/>
      <c r="Z46" s="3"/>
      <c r="AA46" s="2"/>
      <c r="AB46" s="2"/>
    </row>
    <row r="47" spans="23:28" s="4" customFormat="1" ht="15">
      <c r="W47" s="2"/>
      <c r="X47" s="2"/>
      <c r="Y47" s="2"/>
      <c r="Z47" s="3"/>
      <c r="AA47" s="2"/>
      <c r="AB47" s="2"/>
    </row>
    <row r="48" spans="23:28" s="4" customFormat="1" ht="15">
      <c r="W48" s="2"/>
      <c r="X48" s="2"/>
      <c r="Y48" s="2"/>
      <c r="Z48" s="3"/>
      <c r="AA48" s="2"/>
      <c r="AB48" s="2"/>
    </row>
    <row r="49" spans="23:28" s="4" customFormat="1" ht="15">
      <c r="W49" s="2"/>
      <c r="X49" s="2"/>
      <c r="Y49" s="2"/>
      <c r="Z49" s="3"/>
      <c r="AA49" s="2"/>
      <c r="AB49" s="2"/>
    </row>
    <row r="50" spans="23:28" s="4" customFormat="1" ht="15">
      <c r="W50" s="2"/>
      <c r="X50" s="2"/>
      <c r="Y50" s="2"/>
      <c r="Z50" s="3"/>
      <c r="AA50" s="2"/>
      <c r="AB50" s="2"/>
    </row>
    <row r="51" spans="23:28" s="4" customFormat="1" ht="15">
      <c r="W51" s="2"/>
      <c r="X51" s="2"/>
      <c r="Y51" s="2"/>
      <c r="Z51" s="3"/>
      <c r="AA51" s="2"/>
      <c r="AB51" s="2"/>
    </row>
    <row r="52" spans="23:28" s="4" customFormat="1" ht="15">
      <c r="W52" s="2"/>
      <c r="X52" s="2"/>
      <c r="Y52" s="2"/>
      <c r="Z52" s="3"/>
      <c r="AA52" s="2"/>
      <c r="AB52" s="2"/>
    </row>
    <row r="53" spans="23:28" s="4" customFormat="1" ht="15">
      <c r="W53" s="2"/>
      <c r="X53" s="2"/>
      <c r="Y53" s="2"/>
      <c r="Z53" s="3"/>
      <c r="AA53" s="2"/>
      <c r="AB53" s="2"/>
    </row>
  </sheetData>
  <mergeCells count="3">
    <mergeCell ref="B1:V1"/>
    <mergeCell ref="Y3:Z3"/>
    <mergeCell ref="AA3:AB3"/>
  </mergeCells>
  <printOptions gridLines="1"/>
  <pageMargins left="0.7479166666666667" right="0.7479166666666667" top="0.6597222222222222" bottom="1.0638888888888889" header="0.5118055555555556" footer="0.5902777777777778"/>
  <pageSetup horizontalDpi="300" verticalDpi="300" orientation="portrait" paperSize="9"/>
  <headerFooter alignWithMargins="0">
    <oddFooter>&amp;Cwww.ulrich-rapp.de&amp;R&amp;F, &amp;D</oddFoot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Kfz-Abteilung</dc:creator>
  <cp:keywords/>
  <dc:description/>
  <cp:lastModifiedBy>Ulrich Rapp</cp:lastModifiedBy>
  <cp:lastPrinted>2008-03-18T17:18:32Z</cp:lastPrinted>
  <dcterms:created xsi:type="dcterms:W3CDTF">1998-04-16T16:59:33Z</dcterms:created>
  <dcterms:modified xsi:type="dcterms:W3CDTF">2008-03-18T17:29:00Z</dcterms:modified>
  <cp:category/>
  <cp:version/>
  <cp:contentType/>
  <cp:contentStatus/>
  <cp:revision>6</cp:revision>
</cp:coreProperties>
</file>